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8415" tabRatio="848" firstSheet="12" activeTab="12"/>
  </bookViews>
  <sheets>
    <sheet name="REHAB UNIDA MEDICA RURAL" sheetId="1" r:id="rId1"/>
    <sheet name="CONST RODAMIENTO CALLE MUSICO T" sheetId="2" r:id="rId2"/>
    <sheet name="CONST ACCESO LUIS MOYA" sheetId="3" r:id="rId3"/>
    <sheet name="RODAMIENTO HCO EMILIO RODRIGUEZ" sheetId="4" r:id="rId4"/>
    <sheet name="TECHADO JN  GRAHAM BELL" sheetId="5" r:id="rId5"/>
    <sheet name="SERVICIOS BASICOS JN VISTA HER" sheetId="6" r:id="rId6"/>
    <sheet name="DRENAJE COL EL MIRADOR" sheetId="7" r:id="rId7"/>
    <sheet name="CANAL SANTA CECILIA 3A ETAPA" sheetId="8" r:id="rId8"/>
    <sheet name="EMISOR NORTE 2DA ETAPA" sheetId="9" r:id="rId9"/>
    <sheet name="DRENAJE Y AGUA POT COL. CUAUTEM" sheetId="10" r:id="rId10"/>
    <sheet name="PUENTE DE LA ESCONDIDA" sheetId="11" r:id="rId11"/>
    <sheet name="DRENAJE C MUÑOZLEDO COL C CARD" sheetId="12" r:id="rId12"/>
    <sheet name="CONST. TECHUMBRE MET PRIM V FRA" sheetId="13" r:id="rId13"/>
    <sheet name="REHAB INT PRIM LOS LLANOS " sheetId="14" r:id="rId14"/>
    <sheet name=" MEJ SER BAS PRIM V HERMOSA" sheetId="15" r:id="rId15"/>
    <sheet name="DESAYUNADOR ESCOLAR EN CBTA TIR" sheetId="16" r:id="rId16"/>
    <sheet name="AULA DIRECCION TELEBACHILLERATO" sheetId="17" r:id="rId17"/>
    <sheet name="TANQUE DE AGUA EN TIRINDARO" sheetId="18" r:id="rId18"/>
    <sheet name="CONST TANQUE SUP 50M3 FRAN REYE" sheetId="19" r:id="rId19"/>
    <sheet name="MEJORAM COMEDOR JN JUV ROSAS " sheetId="20" r:id="rId20"/>
    <sheet name="DESAYUNADOR ESC BILINGÜE TIR" sheetId="21" r:id="rId21"/>
    <sheet name="REHAB DE SUPERFICIE DE RODAMIEN" sheetId="22" r:id="rId22"/>
    <sheet name="BARDA PERIMETRAL SEC AJOLOTES" sheetId="23" r:id="rId23"/>
    <sheet name="MEJ DESAYUNADOR PRIM LA ESCONDI" sheetId="24" r:id="rId24"/>
    <sheet name="Instructivo Anexo 4" sheetId="25" r:id="rId25"/>
  </sheets>
  <definedNames>
    <definedName name="_xlnm.Print_Area" localSheetId="14">' MEJ SER BAS PRIM V HERMOSA'!$A$1:$Q$35</definedName>
    <definedName name="_xlnm.Print_Area" localSheetId="16">'AULA DIRECCION TELEBACHILLERATO'!$A$1:$Q$36</definedName>
    <definedName name="_xlnm.Print_Area" localSheetId="22">'BARDA PERIMETRAL SEC AJOLOTES'!$A$1:$Q$35</definedName>
    <definedName name="_xlnm.Print_Area" localSheetId="2">'CONST ACCESO LUIS MOYA'!$A$1:$Q$39</definedName>
    <definedName name="_xlnm.Print_Area" localSheetId="18">'CONST TANQUE SUP 50M3 FRAN REYE'!$A$1:$Q$36</definedName>
    <definedName name="_xlnm.Print_Area" localSheetId="12">'CONST. TECHUMBRE MET PRIM V FRA'!$A$1:$R$35</definedName>
    <definedName name="_xlnm.Print_Area" localSheetId="20">'DESAYUNADOR ESC BILINGÜE TIR'!$A$1:$Q$35</definedName>
    <definedName name="_xlnm.Print_Area" localSheetId="15">'DESAYUNADOR ESCOLAR EN CBTA TIR'!$A$1:$Q$36</definedName>
    <definedName name="_xlnm.Print_Area" localSheetId="11">'DRENAJE C MUÑOZLEDO COL C CARD'!$A$1:$Q$38</definedName>
    <definedName name="_xlnm.Print_Area" localSheetId="6">'DRENAJE COL EL MIRADOR'!$A$1:$Q$36</definedName>
    <definedName name="_xlnm.Print_Area" localSheetId="9">'DRENAJE Y AGUA POT COL. CUAUTEM'!$A$1:$R$37</definedName>
    <definedName name="_xlnm.Print_Area" localSheetId="8">'EMISOR NORTE 2DA ETAPA'!$A$1:$Q$37</definedName>
    <definedName name="_xlnm.Print_Area" localSheetId="24">'Instructivo Anexo 4'!$A$1:$B$31</definedName>
    <definedName name="_xlnm.Print_Area" localSheetId="23">'MEJ DESAYUNADOR PRIM LA ESCONDI'!$A$1:$Q$38</definedName>
    <definedName name="_xlnm.Print_Area" localSheetId="19">'MEJORAM COMEDOR JN JUV ROSAS '!$A$1:$Q$35</definedName>
    <definedName name="_xlnm.Print_Area" localSheetId="10">'PUENTE DE LA ESCONDIDA'!$A$1:$R$36</definedName>
    <definedName name="_xlnm.Print_Area" localSheetId="21">'REHAB DE SUPERFICIE DE RODAMIEN'!$A$1:$Q$34</definedName>
    <definedName name="_xlnm.Print_Area" localSheetId="13">'REHAB INT PRIM LOS LLANOS '!$A$1:$Q$35</definedName>
    <definedName name="_xlnm.Print_Area" localSheetId="0">'REHAB UNIDA MEDICA RURAL'!$A$1:$R$37</definedName>
    <definedName name="_xlnm.Print_Area" localSheetId="3">'RODAMIENTO HCO EMILIO RODRIGUEZ'!$A$1:$R$35</definedName>
    <definedName name="_xlnm.Print_Area" localSheetId="5">'SERVICIOS BASICOS JN VISTA HER'!$A$1:$Q$35</definedName>
    <definedName name="_xlnm.Print_Area" localSheetId="17">'TANQUE DE AGUA EN TIRINDARO'!$A$1:$Q$36</definedName>
  </definedNames>
  <calcPr fullCalcOnLoad="1"/>
</workbook>
</file>

<file path=xl/sharedStrings.xml><?xml version="1.0" encoding="utf-8"?>
<sst xmlns="http://schemas.openxmlformats.org/spreadsheetml/2006/main" count="1420" uniqueCount="267">
  <si>
    <t>FECHA</t>
  </si>
  <si>
    <t>I. V. A.</t>
  </si>
  <si>
    <t>TOTAL</t>
  </si>
  <si>
    <t>TIPO</t>
  </si>
  <si>
    <t>FACTURA</t>
  </si>
  <si>
    <t>ESTIMADO</t>
  </si>
  <si>
    <t>AMORTIZADO</t>
  </si>
  <si>
    <t>(AMORTIZADO CON IVA)</t>
  </si>
  <si>
    <t>SUB.-TOTAL</t>
  </si>
  <si>
    <t>5 AL MILLAR</t>
  </si>
  <si>
    <t>NÚM.</t>
  </si>
  <si>
    <t>Identificador</t>
  </si>
  <si>
    <t>Descripción</t>
  </si>
  <si>
    <t>Anotar nombre y signar la firma de los servidores públicos que se señalan en el formato.</t>
  </si>
  <si>
    <t>Notas:</t>
  </si>
  <si>
    <t>TERMINADA</t>
  </si>
  <si>
    <t>EN PROCESO</t>
  </si>
  <si>
    <t>X</t>
  </si>
  <si>
    <t>ANEXO 4: RELACIÓN DE OBRAS CONTRATADAS CON INFORMACIÓN FINANCIERA</t>
  </si>
  <si>
    <t xml:space="preserve">Anotar  la partida presupuestal a que corresponda </t>
  </si>
  <si>
    <t>Escribir el número transaccion ó cheque que ampara el pago correspondiente al gasto realizado;</t>
  </si>
  <si>
    <t>REGISTROS CONTABLES</t>
  </si>
  <si>
    <t>CON INFORMACIÓN FINANCIERA</t>
  </si>
  <si>
    <t xml:space="preserve">Escribir el número de asiento ó póliza del pago señalado; </t>
  </si>
  <si>
    <t>Anotar la fecha de la asiento ó póliza;</t>
  </si>
  <si>
    <t>Anotar el periodo de ejecución de la estimacion;</t>
  </si>
  <si>
    <t>Señalar el importe de las retenciones por concepto de inspeccion y vigilancia, del 5 al millar del importe  estimado;</t>
  </si>
  <si>
    <t>Anotar el importe liquido pagado de la estimación;</t>
  </si>
  <si>
    <t xml:space="preserve">INSTRUCTIVO PARA EL LLENADO DEL ANEXO 4 DENOMINADO: RELACIÓN DE OBRAS CONTRATADAS </t>
  </si>
  <si>
    <t>Anotar la Cuenta contable de la  obra;</t>
  </si>
  <si>
    <t>Anotar monto del contrato de la obra;</t>
  </si>
  <si>
    <t>Anotar número de contrato de la obra.</t>
  </si>
  <si>
    <t>Anotar los datos de la estimacion, referente a número de estimacion, fecha de expedicion de factura, tipo de estimacion, (ordinaria, adicional ó extraordinaria) ó anticipo y número de factura;</t>
  </si>
  <si>
    <t>C.- La presentacion de este anexo sera con la información que corresponda al trimestre reportado y con la acomulativa de los trimestres anteriores, esto después del primero trimestre reportado.</t>
  </si>
  <si>
    <t>A.- El llenado de este formato debe realizarse con tipo de letra Arial Narrow;</t>
  </si>
  <si>
    <t>MUNICIPIO:</t>
  </si>
  <si>
    <t>B.- Se recomienda que para el llenado del Anexo 4, lo efectúe el personal de la Dirección de Obras Públicas y/o personal responsable; y,</t>
  </si>
  <si>
    <t>(18)</t>
  </si>
  <si>
    <t>Anotar  el nombre del Municipio o en su caso, el nombre del Organismo Operador  y especificar el Municipio al que pertenece, según se trate;</t>
  </si>
  <si>
    <t>(19)</t>
  </si>
  <si>
    <t>Anotar con letra el mes inicial del trimestre o ejercicio fiscal, según corresponda;</t>
  </si>
  <si>
    <t>(20)</t>
  </si>
  <si>
    <t>Anotar con letra el mes final del trimestre o ejercicio fiscal, según corresponda;</t>
  </si>
  <si>
    <t>(21)</t>
  </si>
  <si>
    <t>Escribir con número el ejercicio fiscal de que se trate.</t>
  </si>
  <si>
    <t>De ser el caso, incluir las notas que se considere conveniente para clarificar la información contenida en el reporte;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</si>
  <si>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</si>
  <si>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</si>
  <si>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</si>
  <si>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</si>
  <si>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</si>
  <si>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</si>
  <si>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</si>
  <si>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</si>
  <si>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</si>
  <si>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</si>
  <si>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</si>
  <si>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</si>
  <si>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</si>
  <si>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</si>
  <si>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</si>
  <si>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</si>
  <si>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</si>
  <si>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NOTAS:</t>
  </si>
  <si>
    <t>(22)</t>
  </si>
  <si>
    <t>Marcar el status en que se encuentra la obra a la fecha de presentacion del presente anexo 4, pudiendo ser " terminada" ó "en proceso".</t>
  </si>
  <si>
    <t>Marcar si  la obra, en Bien de Dominio Publico;</t>
  </si>
  <si>
    <t>Marcar si  la obra, en Bienes Propios;</t>
  </si>
  <si>
    <t xml:space="preserve">Especificar el nombre de la  obra; </t>
  </si>
  <si>
    <t>Anotar de la estimación los datos referentes a, el importe estimado, importe amortizado de anticipo con IVA, el subtotal  con IVA, y el total de la estimación sin retenciones;</t>
  </si>
  <si>
    <t>MUNICIPIO DE ZACAPU MICHOACAN</t>
  </si>
  <si>
    <t>PRESIDENTE MUNICIPAL</t>
  </si>
  <si>
    <t>DIRECTOR DE OBRAS PUBLICAS/RESPONSABLE</t>
  </si>
  <si>
    <t>Bajo protesta de decir verdad, declaramos que este reporte y sus notas son razonablemente correctos, y son responsabilidad del emisor.</t>
  </si>
  <si>
    <t>ORDINARIA</t>
  </si>
  <si>
    <t xml:space="preserve">STATUS DEL PROCESO DE EJECUCION: </t>
  </si>
  <si>
    <t xml:space="preserve">OBRA EN BIEN DE DOMINIO PUBLICO: </t>
  </si>
  <si>
    <t xml:space="preserve">CUENTA CONTABLE DE LA OBRA: </t>
  </si>
  <si>
    <t xml:space="preserve">MONTO DEL CONTRATO: </t>
  </si>
  <si>
    <t xml:space="preserve">NÚMERO DE CONTRATO: </t>
  </si>
  <si>
    <t>NOMBRE DE LA OBRA :</t>
  </si>
  <si>
    <t xml:space="preserve">NÚMERO OPERACIÓN  (TRANSACCION Ó CHEQUE) </t>
  </si>
  <si>
    <t xml:space="preserve">NÚMERO DE ASIENTO </t>
  </si>
  <si>
    <t xml:space="preserve">FECHA DE ASIENTO </t>
  </si>
  <si>
    <t xml:space="preserve">PERÍODO DE LA ESTIMACION </t>
  </si>
  <si>
    <t xml:space="preserve">ESTIMACIONES  </t>
  </si>
  <si>
    <t xml:space="preserve">MONTOS </t>
  </si>
  <si>
    <t xml:space="preserve">RETENCIONES </t>
  </si>
  <si>
    <t>OBRA EN BIENES PROPIOS:</t>
  </si>
  <si>
    <t xml:space="preserve">LIQUIDO PAGADO </t>
  </si>
  <si>
    <t>PARTIDA PRESUPUESTAL</t>
  </si>
  <si>
    <t>96</t>
  </si>
  <si>
    <t>MZM-DUOP/AD-031/CONT-031/2015-A</t>
  </si>
  <si>
    <t>2</t>
  </si>
  <si>
    <t>FINIQUITO</t>
  </si>
  <si>
    <t>CONSTRUCCION DE LINEA DE DRENAJE SANITARIO Y LINEA DE AGUA POTABLE EN LA CALLE 10 DE SEPTIEMBRE DE LA COL. CUAUHTEMOC CARDENAS</t>
  </si>
  <si>
    <t>04/06/2018 AL 13/07/2018</t>
  </si>
  <si>
    <t>CONSTRUCCION DE EMISOR NORTE 2DA ETAPA</t>
  </si>
  <si>
    <t>MZM-DUOP/LPN-001-F3/CONT-001/2018</t>
  </si>
  <si>
    <t>74</t>
  </si>
  <si>
    <t>AMPLIACION DE CANAL SANTA CECILIA 3A ETAPA</t>
  </si>
  <si>
    <t>MZM-DUOP/LIR-001-F3/CONT-002/2018</t>
  </si>
  <si>
    <t>72</t>
  </si>
  <si>
    <t>DEL 05/05/2018 AL 18/06/2018</t>
  </si>
  <si>
    <t>RED DE DRENAJE SANITARIO EN COL. EL MIRADOR DE ZACAPU</t>
  </si>
  <si>
    <t>MZM-DUOP/AS-003-F3/CONT-012/2018</t>
  </si>
  <si>
    <t>DEL 02/04/2018 AL 10/05/2018</t>
  </si>
  <si>
    <t>1 Y FINIQUITO</t>
  </si>
  <si>
    <t>MEJORAMIENTO DE SERVICIOS BASICOS EN J/N DE LA COMUNIDAD DE VISTA HERMOSA</t>
  </si>
  <si>
    <t>BA 124</t>
  </si>
  <si>
    <t>DEL 13/03/2018 AL 25/04/2018</t>
  </si>
  <si>
    <t>MZM-DUOP/AD-003-F3/CONT-012/2018</t>
  </si>
  <si>
    <t>TECHADO METALICO EN AREA DE IMPARTICION DE EDUCACION FISICA DEL JARDIN DE NIÑOS ALEJANDRO GRAHAM BELL</t>
  </si>
  <si>
    <t>MZM-DUOP/AD-007-F3/CONT-019/2018</t>
  </si>
  <si>
    <t>DEL 01/05/2018 AL 18/05/2018</t>
  </si>
  <si>
    <t>CONSTRUCCION DE SUPERFICIE DE RODAMIENTO CON CONCRETO HIDRAULICO EN CALLE EMILIO RODRIGUEZ DEL JARDIN DE NIÑOS DE LA COL RINCON SAN MIGUEL</t>
  </si>
  <si>
    <t>93</t>
  </si>
  <si>
    <t>MZM-DUOP/AD-001-F3/CONT-003/2018</t>
  </si>
  <si>
    <t>DEL 19/03/2018 AL 17/04/2018</t>
  </si>
  <si>
    <t>CONSTRUCCION DE ACCESO A LA CALLE LUIS MOYA</t>
  </si>
  <si>
    <t>MZM-DUOP/AD-005-F3/CONT-014/2018</t>
  </si>
  <si>
    <t>DEL 30/04/2018 AL 19/05/2018</t>
  </si>
  <si>
    <t>CONSTRUCCION DE SUPERFICIE DE RODAMIENTO CON CONCRETO HIDRAULICO EN CALLE DEL MUSICO, TIRINDARO</t>
  </si>
  <si>
    <t>77</t>
  </si>
  <si>
    <t>DEL 11/06/2018 AL 24/06/2018</t>
  </si>
  <si>
    <t>CS 410</t>
  </si>
  <si>
    <t>DEL 09/04/2018 AL 01/06/2018</t>
  </si>
  <si>
    <t>L.C.P. IGNACIO RUIZ GOMEZ</t>
  </si>
  <si>
    <t xml:space="preserve">C. LUIS FELIPE LEÓN BALBANERA </t>
  </si>
  <si>
    <t xml:space="preserve">TESORERO MUNICIPAL </t>
  </si>
  <si>
    <t>LIC.MARTIN ARREDONDO MÉNDEZ</t>
  </si>
  <si>
    <t xml:space="preserve">CONTRALOR MUNICIPAL </t>
  </si>
  <si>
    <t>ARQ. ABRAHAM SOLÍS SÁNCHEZ</t>
  </si>
  <si>
    <t>14/07/2018 AL 30/07/2018</t>
  </si>
  <si>
    <t>309</t>
  </si>
  <si>
    <t>11/04/2018 AL 09/05/2018</t>
  </si>
  <si>
    <t>69</t>
  </si>
  <si>
    <t>08/06/2018 AL 07/08/2018</t>
  </si>
  <si>
    <t>3</t>
  </si>
  <si>
    <t>66521069-ABFD-4A38-B87F-679B75E39AF3</t>
  </si>
  <si>
    <t>10/05/2018 AL 07/06/2018</t>
  </si>
  <si>
    <t>25/06/2018 AL 27/07/2018</t>
  </si>
  <si>
    <t>B62AE8B8-1EA1-4002-A0BE-372E33E1AB42</t>
  </si>
  <si>
    <t>25/06/2018 AL 01/08/2018</t>
  </si>
  <si>
    <t>749EDC39-8CD2-4A3B-9211-DDD609E4ACD9</t>
  </si>
  <si>
    <t xml:space="preserve">CONSTRUCCIÓN DE PUENTE PEATONAL EN LA ESCONDIDA </t>
  </si>
  <si>
    <t>INTRODUCCIÓN DE DRENAJE SANITARIO , MEJORAMIENTO, RODAMIENTO Y REFORESTACIÓN DE CALLE PORFIRIO MUÑOZLEDO Y AMANDO MARTINEZ DE LA COL. CUAUHTEMOC CÁRDENAS</t>
  </si>
  <si>
    <t>MZM-DUOP/AD-006-F3/CONT-018/2018</t>
  </si>
  <si>
    <t xml:space="preserve">CONSTRUCCIÓN DE TECHUMBRE METÁLICA, HERRERÍA Y APLICACIÓN DE PINTURA DE ESC. PRIM. RURAL MARIA RODRIGUEZ VIUDA DE FRANCO </t>
  </si>
  <si>
    <t xml:space="preserve">ORDINARIA </t>
  </si>
  <si>
    <t xml:space="preserve">FINIQUITO </t>
  </si>
  <si>
    <t xml:space="preserve">REHABILITACIÓN INTEGRAL EN PRIMARIA DE LA COMUNIDAD DE LOS LLANOS </t>
  </si>
  <si>
    <t>MZM/DOP/FAIS/IR/01/2018</t>
  </si>
  <si>
    <t>MZM/DOPDU/AD/FAIS/2018/002</t>
  </si>
  <si>
    <t>B79</t>
  </si>
  <si>
    <t>91</t>
  </si>
  <si>
    <t>97</t>
  </si>
  <si>
    <t>RA283</t>
  </si>
  <si>
    <t>MZM/DOPDU/AD/FAIS/2018/004</t>
  </si>
  <si>
    <t xml:space="preserve">DESAYUNADOR ESCOLAR EN CBTA DE TIRINDARO </t>
  </si>
  <si>
    <t>A63</t>
  </si>
  <si>
    <t>A65</t>
  </si>
  <si>
    <t xml:space="preserve">CONSTRUCCIÓN AULA-DIRECCIÓN EN TELEBACHILLERATO EN LA LOCALIDAD DEL PUEBLITO </t>
  </si>
  <si>
    <t>MZM/DOPDU/AD/FAIS/2018/003</t>
  </si>
  <si>
    <t>356</t>
  </si>
  <si>
    <t>361</t>
  </si>
  <si>
    <t>MZM/DUOPDU/AD/FAIS/2018/005</t>
  </si>
  <si>
    <t>CONSTRUCCIÓN DE TANQUE DE ALMACENAMIENTO DE AGUA POTABLE EN LA LOCALIDAD DE TIRINDARO</t>
  </si>
  <si>
    <t>MZM/DOP/FAIS/IR/002/2018</t>
  </si>
  <si>
    <t xml:space="preserve">CONSTRUCCIÓN DE TANQUE SUPERFICIAL CAP 50M3 EN FRANCO REYES </t>
  </si>
  <si>
    <t>MZA/DOPDU/AD/FAIS/2018/01</t>
  </si>
  <si>
    <t>109</t>
  </si>
  <si>
    <t>112</t>
  </si>
  <si>
    <t>DEL 27/09/18 AL 08/10/2018</t>
  </si>
  <si>
    <t>1</t>
  </si>
  <si>
    <t>DEL 09/10/2018 AL 10/11/2018</t>
  </si>
  <si>
    <t>19/12/2018</t>
  </si>
  <si>
    <t>31/12/2018</t>
  </si>
  <si>
    <t xml:space="preserve">1 Y FINIQUITO </t>
  </si>
  <si>
    <t>RA285</t>
  </si>
  <si>
    <t>MZM/DOPDU/AD/FAIS/2018/006</t>
  </si>
  <si>
    <t>RA286</t>
  </si>
  <si>
    <t xml:space="preserve">CONSTRUCCIÓN DE AULA DESAYUNADOR EN ESCUELA BILINGÜE KURIKUA KERI EN LA LOCALIDAD DE TIRINDARO </t>
  </si>
  <si>
    <t>MZM/DOPDU/AD/FAIS/2018/007</t>
  </si>
  <si>
    <t xml:space="preserve">REHABILITACIÓN DE SUPERFICIE DE RODAMIENTO EN DIVERSAS CALLES DEL MUNICIPIO </t>
  </si>
  <si>
    <t>MZM/DOPDU/AD/FAIS/2018/010</t>
  </si>
  <si>
    <t>A75</t>
  </si>
  <si>
    <t>BARDA PERIMETRAL EN ESC. SEC. TEC. DE LOS AJOLOTES</t>
  </si>
  <si>
    <t>MZM/DOPDU/AD/FAIS/2018/08</t>
  </si>
  <si>
    <t>RA290</t>
  </si>
  <si>
    <t>GZ1178</t>
  </si>
  <si>
    <t>MEJORAMIENTO DE DESAYUNADOR ESCOLAR EN ESC. PRIMARIA RICARDO FLORES MAGON DE LA ESCONDIDA</t>
  </si>
  <si>
    <t>MZM/DOPDU/AD/FAIS/2018/009</t>
  </si>
  <si>
    <t>B78</t>
  </si>
  <si>
    <t>4</t>
  </si>
  <si>
    <t>5</t>
  </si>
  <si>
    <t xml:space="preserve">REHABILITACION DE LA UNIDAD MEDICA RURAL DE LA COM. DE NARANJA (F III 2018 ) </t>
  </si>
  <si>
    <t>´12352230800821030804461208</t>
  </si>
  <si>
    <t>´12354230800821030804961405</t>
  </si>
  <si>
    <t>DEL MES DE ENERO AL MES DE DICIEMBRE DEL EJERCICIO 2018</t>
  </si>
  <si>
    <t>´12354230800821030803061405</t>
  </si>
  <si>
    <t>DD2258</t>
  </si>
  <si>
    <t xml:space="preserve">´12354230800821030802761405
</t>
  </si>
  <si>
    <t>´12354230800821030802761405</t>
  </si>
  <si>
    <t>´12352230800821030805161204</t>
  </si>
  <si>
    <t>´12352230800821030803161202</t>
  </si>
  <si>
    <t xml:space="preserve">´12352230800821030803161202
</t>
  </si>
  <si>
    <t>EG-7</t>
  </si>
  <si>
    <t>´12354230800821030803361405</t>
  </si>
  <si>
    <t>EG-517</t>
  </si>
  <si>
    <t>´12354230800821030803861405</t>
  </si>
  <si>
    <t>EG-161</t>
  </si>
  <si>
    <t>EG-184</t>
  </si>
  <si>
    <t>´12353230800821030802861306</t>
  </si>
  <si>
    <t>EG-515</t>
  </si>
  <si>
    <t>EG-08</t>
  </si>
  <si>
    <t>EG-177</t>
  </si>
  <si>
    <t>EG-421</t>
  </si>
  <si>
    <t>286</t>
  </si>
  <si>
    <t>EG-171</t>
  </si>
  <si>
    <t>´12354230800821030803261405</t>
  </si>
  <si>
    <t>´12355230800821030805261502</t>
  </si>
  <si>
    <t>A2186</t>
  </si>
  <si>
    <t>EG-49</t>
  </si>
  <si>
    <t>A2203</t>
  </si>
  <si>
    <t>EG-358</t>
  </si>
  <si>
    <t>´12354230800821030805461405</t>
  </si>
  <si>
    <t>EG-398</t>
  </si>
  <si>
    <t>EG-399</t>
  </si>
  <si>
    <t>EG-400</t>
  </si>
  <si>
    <t>92</t>
  </si>
  <si>
    <t>EG-414</t>
  </si>
  <si>
    <t>EG-280</t>
  </si>
  <si>
    <t>´12352230800821030805761204</t>
  </si>
  <si>
    <t>´12352230800821030805861202</t>
  </si>
  <si>
    <t>EG-278</t>
  </si>
  <si>
    <t>EG-55</t>
  </si>
  <si>
    <t xml:space="preserve">MEJORAMIENTO DE SERVICIOS BASICOS EN PRIMARIA DE LA COMUNIDAD DE VISTA HERMOSA </t>
  </si>
  <si>
    <t>´12352230800821030806461202</t>
  </si>
  <si>
    <t>EG-56</t>
  </si>
  <si>
    <t xml:space="preserve">´12352230800821030806061202
</t>
  </si>
  <si>
    <t>´12352230800821030806061202</t>
  </si>
  <si>
    <t>´12352230800821030806861202</t>
  </si>
  <si>
    <t>EG-240</t>
  </si>
  <si>
    <t>EG-241</t>
  </si>
  <si>
    <t>´12353230800821030805961305</t>
  </si>
  <si>
    <t>851384</t>
  </si>
  <si>
    <t>EG-13</t>
  </si>
  <si>
    <t>502452</t>
  </si>
  <si>
    <t>EG-244</t>
  </si>
  <si>
    <t>´12353230800821030806161305</t>
  </si>
  <si>
    <t>EG-282</t>
  </si>
  <si>
    <t>EG-229</t>
  </si>
  <si>
    <t>MEJORAMIENTO DE COMEDOR EN J/N JUVENTINO ROSAS EN TIRINDARO</t>
  </si>
  <si>
    <t>´12352230800821030806261202</t>
  </si>
  <si>
    <t>EG-227</t>
  </si>
  <si>
    <t>´12352230800821030806361202</t>
  </si>
  <si>
    <t>EG-228</t>
  </si>
  <si>
    <t>´12354230800821030806761405</t>
  </si>
  <si>
    <t>CH-4</t>
  </si>
  <si>
    <t xml:space="preserve">´12352230800821030806661202
</t>
  </si>
  <si>
    <t>´12352230800821030806661202</t>
  </si>
  <si>
    <t>CH-5</t>
  </si>
  <si>
    <t>EG-187</t>
  </si>
  <si>
    <t>´12352230800821030806561202</t>
  </si>
  <si>
    <t>CH-6</t>
  </si>
  <si>
    <t>EG-183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</si>
</sst>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&quot;$&quot;\ \ #,##0.00_-;\-&quot;$&quot;* #,##0.00_-;_-&quot;$&quot;* &quot;-&quot;_-;_-@_-"/>
    <numFmt numFmtId="177" formatCode="&quot;$&quot;#,##0.00"/>
    <numFmt numFmtId="178" formatCode="dd\-mm\-yy;@"/>
    <numFmt numFmtId="179" formatCode="d\-mmm\-yyyy"/>
    <numFmt numFmtId="180" formatCode="[$$-80A]#,##0.00"/>
    <numFmt numFmtId="181" formatCode="[$-80A]d&quot; &quot;mmmm&quot; &quot;yyyy;@"/>
    <numFmt numFmtId="182" formatCode="_-* #,##0.00\ [$€]_-;\-* #,##0.00\ [$€]_-;_-* &quot;-&quot;??\ [$€]_-;_-@_-"/>
    <numFmt numFmtId="183" formatCode="[$-80A]d&quot; de &quot;mmmm&quot; de &quot;yyyy;@"/>
    <numFmt numFmtId="184" formatCode="&quot;$&quot;* \ \ \ #,##0.00;\-&quot;$&quot;* \ \ \ #,##0.00"/>
    <numFmt numFmtId="185" formatCode="[$-C0A]d\-mmm\-yy;@"/>
    <numFmt numFmtId="186" formatCode="[$$-80A]#,##0.00;[Red]\-[$$-80A]#,##0.00"/>
    <numFmt numFmtId="187" formatCode="#,##0.0000"/>
    <numFmt numFmtId="188" formatCode="#,##0.00\ &quot;M3&quot;"/>
    <numFmt numFmtId="189" formatCode="#,##0.00\ &quot;M2&quot;"/>
    <numFmt numFmtId="190" formatCode="#,##0.00\ &quot;ML&quot;"/>
    <numFmt numFmtId="191" formatCode="#,##0.0000\ &quot;M2&quot;"/>
    <numFmt numFmtId="192" formatCode="0\+000.00"/>
    <numFmt numFmtId="193" formatCode="000"/>
    <numFmt numFmtId="194" formatCode="[$-C0A]d\ &quot;de&quot;\ mmmm\ &quot;de&quot;\ yyyy;@"/>
    <numFmt numFmtId="195" formatCode="0.0\ &quot;Días&quot;"/>
    <numFmt numFmtId="196" formatCode="#,##0&quot;ra.&quot;"/>
    <numFmt numFmtId="197" formatCode="#,##0&quot;da.&quot;"/>
    <numFmt numFmtId="198" formatCode="#,##0&quot;ta.&quot;"/>
    <numFmt numFmtId="199" formatCode="#,##0&quot;ma.&quot;"/>
    <numFmt numFmtId="200" formatCode="[$$-80A]#,##0.00;\-[$$-80A]#,##0.00"/>
    <numFmt numFmtId="201" formatCode="#,##0.00_ ;\-#,##0.00\ "/>
    <numFmt numFmtId="202" formatCode="#\ &quot;Millones&quot;\ #00\ &quot;Mil&quot;\ #00\ &quot;Pesos&quot;\ .00\ &quot;Centavos&quot;"/>
    <numFmt numFmtId="203" formatCode="_-&quot;$&quot;\ \ \ #,##0.00_-;\-&quot;$&quot;\ \ \ #,##0.00_-;_-&quot;$&quot;\ \ \ \ &quot;-&quot;??_-;_-@_-"/>
    <numFmt numFmtId="204" formatCode="[$-C0A]d\-mmm\-yyyy;@"/>
    <numFmt numFmtId="205" formatCode="#,##0\ &quot;Días&quot;"/>
    <numFmt numFmtId="206" formatCode="_-[$$-80A]* #,##0.00_-;\-[$$-80A]* #,##0.00_-;_-[$$-80A]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mmm\-yyyy"/>
    <numFmt numFmtId="212" formatCode="_-&quot;$&quot;* #,##0.0000_-;\-&quot;$&quot;* #,##0.0000_-;_-&quot;$&quot;* &quot;-&quot;????_-;_-@_-"/>
    <numFmt numFmtId="213" formatCode="_-&quot;$&quot;* #,##0.000_-;\-&quot;$&quot;* #,##0.000_-;_-&quot;$&quot;* &quot;-&quot;???_-;_-@_-"/>
    <numFmt numFmtId="214" formatCode="[$-80A]dddd\,\ dd&quot; de &quot;mmmm&quot; de &quot;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 val="single"/>
      <sz val="9.35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4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sz val="14"/>
      <color indexed="57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8"/>
      <color indexed="8"/>
      <name val="Arial Narrow"/>
      <family val="2"/>
    </font>
    <font>
      <sz val="16"/>
      <color indexed="8"/>
      <name val="Arial Narrow"/>
      <family val="2"/>
    </font>
    <font>
      <sz val="18"/>
      <name val="Calibri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sz val="14"/>
      <color indexed="60"/>
      <name val="Arial Narrow"/>
      <family val="2"/>
    </font>
    <font>
      <b/>
      <sz val="14"/>
      <color indexed="60"/>
      <name val="Arial Narrow"/>
      <family val="2"/>
    </font>
    <font>
      <b/>
      <sz val="16"/>
      <color indexed="8"/>
      <name val="Arial Narrow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5" tint="-0.24997000396251678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5" tint="-0.24997000396251678"/>
      <name val="Arial Narrow"/>
      <family val="2"/>
    </font>
    <font>
      <b/>
      <sz val="14"/>
      <color theme="5" tint="-0.24997000396251678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6" tint="-0.24997000396251678"/>
      <name val="Arial Narrow"/>
      <family val="2"/>
    </font>
    <font>
      <sz val="14"/>
      <color theme="5" tint="-0.24997000396251678"/>
      <name val="Calibri"/>
      <family val="2"/>
    </font>
    <font>
      <b/>
      <sz val="8"/>
      <color theme="1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4" fillId="23" borderId="2" applyNumberFormat="0" applyAlignment="0" applyProtection="0"/>
    <xf numFmtId="0" fontId="57" fillId="24" borderId="3" applyNumberFormat="0" applyAlignment="0" applyProtection="0"/>
    <xf numFmtId="0" fontId="5" fillId="25" borderId="4" applyNumberFormat="0" applyAlignment="0" applyProtection="0"/>
    <xf numFmtId="0" fontId="58" fillId="0" borderId="5" applyNumberFormat="0" applyFill="0" applyAlignment="0" applyProtection="0"/>
    <xf numFmtId="0" fontId="6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54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5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5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41" borderId="0" applyNumberFormat="0" applyBorder="0" applyAlignment="0" applyProtection="0"/>
    <xf numFmtId="0" fontId="54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1" fillId="45" borderId="1" applyNumberFormat="0" applyAlignment="0" applyProtection="0"/>
    <xf numFmtId="0" fontId="10" fillId="43" borderId="2" applyNumberFormat="0" applyAlignment="0" applyProtection="0"/>
    <xf numFmtId="182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1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5" fillId="48" borderId="0" applyNumberFormat="0" applyBorder="0" applyAlignment="0" applyProtection="0"/>
    <xf numFmtId="0" fontId="12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50" borderId="8" applyNumberFormat="0" applyFont="0" applyAlignment="0" applyProtection="0"/>
    <xf numFmtId="0" fontId="2" fillId="34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2" borderId="10" applyNumberFormat="0" applyAlignment="0" applyProtection="0"/>
    <xf numFmtId="0" fontId="13" fillId="23" borderId="11" applyNumberFormat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70" fillId="0" borderId="13" applyNumberFormat="0" applyFill="0" applyAlignment="0" applyProtection="0"/>
    <xf numFmtId="0" fontId="16" fillId="0" borderId="14" applyNumberFormat="0" applyFill="0" applyAlignment="0" applyProtection="0"/>
    <xf numFmtId="0" fontId="60" fillId="0" borderId="15" applyNumberFormat="0" applyFill="0" applyAlignment="0" applyProtection="0"/>
    <xf numFmtId="0" fontId="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8" fillId="0" borderId="18" applyNumberFormat="0" applyFill="0" applyAlignment="0" applyProtection="0"/>
  </cellStyleXfs>
  <cellXfs count="204">
    <xf numFmtId="0" fontId="0" fillId="0" borderId="0" xfId="0" applyFont="1" applyAlignment="1">
      <alignment/>
    </xf>
    <xf numFmtId="0" fontId="72" fillId="0" borderId="0" xfId="0" applyFont="1" applyAlignment="1">
      <alignment/>
    </xf>
    <xf numFmtId="185" fontId="72" fillId="0" borderId="0" xfId="0" applyNumberFormat="1" applyFont="1" applyFill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49" fontId="20" fillId="0" borderId="19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justify" vertical="top" wrapText="1"/>
    </xf>
    <xf numFmtId="0" fontId="72" fillId="0" borderId="19" xfId="0" applyFont="1" applyBorder="1" applyAlignment="1">
      <alignment horizontal="justify" vertical="top" wrapText="1"/>
    </xf>
    <xf numFmtId="0" fontId="21" fillId="51" borderId="20" xfId="0" applyFont="1" applyFill="1" applyBorder="1" applyAlignment="1">
      <alignment horizontal="center" vertical="top" wrapText="1"/>
    </xf>
    <xf numFmtId="0" fontId="21" fillId="51" borderId="21" xfId="0" applyFont="1" applyFill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0" fontId="72" fillId="0" borderId="22" xfId="0" applyFont="1" applyBorder="1" applyAlignment="1">
      <alignment horizontal="justify" vertical="top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4" fillId="0" borderId="0" xfId="0" applyFont="1" applyAlignment="1">
      <alignment/>
    </xf>
    <xf numFmtId="0" fontId="72" fillId="0" borderId="23" xfId="0" applyFont="1" applyBorder="1" applyAlignment="1">
      <alignment horizontal="center"/>
    </xf>
    <xf numFmtId="0" fontId="72" fillId="0" borderId="23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23" xfId="0" applyFont="1" applyBorder="1" applyAlignment="1">
      <alignment horizontal="center"/>
    </xf>
    <xf numFmtId="184" fontId="75" fillId="0" borderId="0" xfId="87" applyNumberFormat="1" applyFont="1" applyFill="1" applyBorder="1" applyAlignment="1">
      <alignment vertical="center" wrapText="1"/>
    </xf>
    <xf numFmtId="184" fontId="75" fillId="0" borderId="0" xfId="87" applyNumberFormat="1" applyFont="1" applyFill="1" applyBorder="1" applyAlignment="1">
      <alignment horizontal="center" vertical="center" wrapText="1"/>
    </xf>
    <xf numFmtId="201" fontId="75" fillId="0" borderId="0" xfId="87" applyNumberFormat="1" applyFont="1" applyFill="1" applyBorder="1" applyAlignment="1">
      <alignment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185" fontId="72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2" fillId="0" borderId="23" xfId="0" applyFont="1" applyBorder="1" applyAlignment="1">
      <alignment horizontal="center"/>
    </xf>
    <xf numFmtId="44" fontId="72" fillId="0" borderId="0" xfId="0" applyNumberFormat="1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23" xfId="0" applyFont="1" applyBorder="1" applyAlignment="1">
      <alignment horizontal="center"/>
    </xf>
    <xf numFmtId="44" fontId="72" fillId="0" borderId="0" xfId="0" applyNumberFormat="1" applyFont="1" applyFill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23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Fill="1" applyAlignment="1">
      <alignment/>
    </xf>
    <xf numFmtId="185" fontId="79" fillId="0" borderId="0" xfId="0" applyNumberFormat="1" applyFont="1" applyFill="1" applyAlignment="1">
      <alignment/>
    </xf>
    <xf numFmtId="0" fontId="79" fillId="0" borderId="0" xfId="0" applyFont="1" applyFill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 vertical="center"/>
    </xf>
    <xf numFmtId="0" fontId="81" fillId="0" borderId="0" xfId="92" applyFont="1" applyBorder="1" applyAlignment="1">
      <alignment horizontal="center"/>
      <protection/>
    </xf>
    <xf numFmtId="0" fontId="82" fillId="0" borderId="0" xfId="92" applyFont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24" fillId="0" borderId="0" xfId="92" applyFont="1" applyBorder="1" applyAlignment="1">
      <alignment horizontal="center"/>
      <protection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177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77" fontId="24" fillId="0" borderId="0" xfId="0" applyNumberFormat="1" applyFont="1" applyFill="1" applyAlignment="1">
      <alignment vertical="center" wrapText="1"/>
    </xf>
    <xf numFmtId="0" fontId="27" fillId="0" borderId="24" xfId="0" applyFont="1" applyFill="1" applyBorder="1" applyAlignment="1">
      <alignment horizontal="center" vertical="center" wrapText="1"/>
    </xf>
    <xf numFmtId="177" fontId="27" fillId="0" borderId="24" xfId="0" applyNumberFormat="1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/>
    </xf>
    <xf numFmtId="14" fontId="81" fillId="0" borderId="24" xfId="0" applyNumberFormat="1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14" fontId="81" fillId="0" borderId="24" xfId="0" applyNumberFormat="1" applyFont="1" applyFill="1" applyBorder="1" applyAlignment="1">
      <alignment horizontal="center" wrapText="1"/>
    </xf>
    <xf numFmtId="185" fontId="81" fillId="0" borderId="24" xfId="0" applyNumberFormat="1" applyFont="1" applyFill="1" applyBorder="1" applyAlignment="1">
      <alignment horizontal="center" vertical="center" wrapText="1"/>
    </xf>
    <xf numFmtId="49" fontId="81" fillId="0" borderId="24" xfId="0" applyNumberFormat="1" applyFont="1" applyFill="1" applyBorder="1" applyAlignment="1">
      <alignment horizontal="center" vertical="center" wrapText="1"/>
    </xf>
    <xf numFmtId="184" fontId="81" fillId="0" borderId="24" xfId="87" applyNumberFormat="1" applyFont="1" applyFill="1" applyBorder="1" applyAlignment="1">
      <alignment horizontal="center" vertical="center" wrapText="1"/>
    </xf>
    <xf numFmtId="201" fontId="81" fillId="0" borderId="24" xfId="87" applyNumberFormat="1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/>
    </xf>
    <xf numFmtId="49" fontId="24" fillId="0" borderId="24" xfId="0" applyNumberFormat="1" applyFont="1" applyFill="1" applyBorder="1" applyAlignment="1">
      <alignment horizontal="center" vertical="center" wrapText="1"/>
    </xf>
    <xf numFmtId="185" fontId="24" fillId="0" borderId="24" xfId="0" applyNumberFormat="1" applyFont="1" applyFill="1" applyBorder="1" applyAlignment="1">
      <alignment vertical="center" wrapText="1"/>
    </xf>
    <xf numFmtId="184" fontId="24" fillId="0" borderId="24" xfId="87" applyNumberFormat="1" applyFont="1" applyFill="1" applyBorder="1" applyAlignment="1">
      <alignment vertical="center" wrapText="1"/>
    </xf>
    <xf numFmtId="184" fontId="28" fillId="0" borderId="24" xfId="87" applyNumberFormat="1" applyFont="1" applyFill="1" applyBorder="1" applyAlignment="1">
      <alignment vertical="center" wrapText="1"/>
    </xf>
    <xf numFmtId="201" fontId="24" fillId="0" borderId="24" xfId="87" applyNumberFormat="1" applyFont="1" applyFill="1" applyBorder="1" applyAlignment="1">
      <alignment vertical="center" wrapText="1"/>
    </xf>
    <xf numFmtId="0" fontId="79" fillId="0" borderId="0" xfId="0" applyFont="1" applyFill="1" applyAlignment="1">
      <alignment vertical="center"/>
    </xf>
    <xf numFmtId="185" fontId="79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184" fontId="24" fillId="0" borderId="0" xfId="0" applyNumberFormat="1" applyFont="1" applyFill="1" applyBorder="1" applyAlignment="1">
      <alignment vertical="center"/>
    </xf>
    <xf numFmtId="184" fontId="24" fillId="0" borderId="0" xfId="87" applyNumberFormat="1" applyFont="1" applyFill="1" applyBorder="1" applyAlignment="1">
      <alignment vertical="center" wrapText="1"/>
    </xf>
    <xf numFmtId="184" fontId="27" fillId="0" borderId="0" xfId="0" applyNumberFormat="1" applyFont="1" applyFill="1" applyBorder="1" applyAlignment="1">
      <alignment vertical="center"/>
    </xf>
    <xf numFmtId="184" fontId="27" fillId="0" borderId="0" xfId="87" applyNumberFormat="1" applyFont="1" applyFill="1" applyBorder="1" applyAlignment="1">
      <alignment vertical="center" wrapText="1"/>
    </xf>
    <xf numFmtId="0" fontId="83" fillId="0" borderId="0" xfId="0" applyFont="1" applyAlignment="1">
      <alignment/>
    </xf>
    <xf numFmtId="14" fontId="81" fillId="0" borderId="24" xfId="0" applyNumberFormat="1" applyFont="1" applyFill="1" applyBorder="1" applyAlignment="1">
      <alignment horizontal="center" vertical="center"/>
    </xf>
    <xf numFmtId="14" fontId="81" fillId="0" borderId="24" xfId="0" applyNumberFormat="1" applyFont="1" applyFill="1" applyBorder="1" applyAlignment="1">
      <alignment horizontal="center" vertical="center" wrapText="1"/>
    </xf>
    <xf numFmtId="185" fontId="81" fillId="0" borderId="24" xfId="92" applyNumberFormat="1" applyFont="1" applyBorder="1" applyAlignment="1">
      <alignment horizontal="center" vertical="center"/>
      <protection/>
    </xf>
    <xf numFmtId="184" fontId="81" fillId="0" borderId="24" xfId="87" applyNumberFormat="1" applyFont="1" applyFill="1" applyBorder="1" applyAlignment="1">
      <alignment vertical="center" wrapText="1"/>
    </xf>
    <xf numFmtId="201" fontId="81" fillId="0" borderId="24" xfId="87" applyNumberFormat="1" applyFont="1" applyFill="1" applyBorder="1" applyAlignment="1">
      <alignment vertical="center" wrapText="1"/>
    </xf>
    <xf numFmtId="0" fontId="81" fillId="0" borderId="24" xfId="0" applyFont="1" applyFill="1" applyBorder="1" applyAlignment="1">
      <alignment vertical="center"/>
    </xf>
    <xf numFmtId="0" fontId="78" fillId="0" borderId="23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23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Fill="1" applyAlignment="1">
      <alignment/>
    </xf>
    <xf numFmtId="0" fontId="81" fillId="0" borderId="24" xfId="0" applyFont="1" applyFill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193" fontId="45" fillId="0" borderId="0" xfId="92" applyNumberFormat="1" applyFont="1" applyBorder="1" applyAlignment="1">
      <alignment vertical="center" wrapText="1"/>
      <protection/>
    </xf>
    <xf numFmtId="0" fontId="77" fillId="0" borderId="0" xfId="0" applyFont="1" applyBorder="1" applyAlignment="1">
      <alignment vertical="center"/>
    </xf>
    <xf numFmtId="0" fontId="72" fillId="0" borderId="23" xfId="0" applyFont="1" applyFill="1" applyBorder="1" applyAlignment="1">
      <alignment/>
    </xf>
    <xf numFmtId="0" fontId="81" fillId="0" borderId="24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/>
    </xf>
    <xf numFmtId="0" fontId="79" fillId="0" borderId="24" xfId="0" applyFont="1" applyFill="1" applyBorder="1" applyAlignment="1">
      <alignment vertical="center"/>
    </xf>
    <xf numFmtId="0" fontId="84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0" fillId="0" borderId="0" xfId="0" applyAlignment="1">
      <alignment horizontal="left"/>
    </xf>
    <xf numFmtId="0" fontId="84" fillId="0" borderId="0" xfId="0" applyFont="1" applyAlignment="1">
      <alignment horizontal="left"/>
    </xf>
    <xf numFmtId="43" fontId="72" fillId="0" borderId="0" xfId="84" applyFont="1" applyFill="1" applyAlignment="1">
      <alignment/>
    </xf>
    <xf numFmtId="43" fontId="72" fillId="0" borderId="0" xfId="84" applyFont="1" applyFill="1" applyAlignment="1">
      <alignment horizontal="center"/>
    </xf>
    <xf numFmtId="185" fontId="24" fillId="0" borderId="24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84" fontId="24" fillId="0" borderId="24" xfId="87" applyNumberFormat="1" applyFont="1" applyFill="1" applyBorder="1" applyAlignment="1">
      <alignment horizontal="center" vertical="center" wrapText="1"/>
    </xf>
    <xf numFmtId="9" fontId="24" fillId="0" borderId="24" xfId="96" applyFont="1" applyFill="1" applyBorder="1" applyAlignment="1">
      <alignment horizontal="center" vertical="center" wrapText="1"/>
    </xf>
    <xf numFmtId="44" fontId="79" fillId="0" borderId="0" xfId="0" applyNumberFormat="1" applyFont="1" applyFill="1" applyAlignment="1">
      <alignment/>
    </xf>
    <xf numFmtId="184" fontId="79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184" fontId="79" fillId="0" borderId="0" xfId="0" applyNumberFormat="1" applyFont="1" applyFill="1" applyAlignment="1">
      <alignment vertical="center"/>
    </xf>
    <xf numFmtId="44" fontId="79" fillId="0" borderId="0" xfId="0" applyNumberFormat="1" applyFont="1" applyFill="1" applyAlignment="1">
      <alignment vertical="center"/>
    </xf>
    <xf numFmtId="185" fontId="86" fillId="0" borderId="24" xfId="0" applyNumberFormat="1" applyFont="1" applyFill="1" applyBorder="1" applyAlignment="1">
      <alignment horizontal="center" vertical="center" wrapText="1"/>
    </xf>
    <xf numFmtId="44" fontId="79" fillId="0" borderId="0" xfId="87" applyFont="1" applyFill="1" applyAlignment="1">
      <alignment/>
    </xf>
    <xf numFmtId="0" fontId="79" fillId="0" borderId="0" xfId="0" applyFont="1" applyFill="1" applyBorder="1" applyAlignment="1">
      <alignment/>
    </xf>
    <xf numFmtId="184" fontId="81" fillId="0" borderId="0" xfId="87" applyNumberFormat="1" applyFont="1" applyFill="1" applyBorder="1" applyAlignment="1">
      <alignment horizontal="center" vertical="center" wrapText="1"/>
    </xf>
    <xf numFmtId="184" fontId="81" fillId="0" borderId="0" xfId="87" applyNumberFormat="1" applyFont="1" applyFill="1" applyBorder="1" applyAlignment="1">
      <alignment vertical="center" wrapText="1"/>
    </xf>
    <xf numFmtId="201" fontId="81" fillId="0" borderId="0" xfId="87" applyNumberFormat="1" applyFont="1" applyFill="1" applyBorder="1" applyAlignment="1">
      <alignment vertical="center" wrapText="1"/>
    </xf>
    <xf numFmtId="0" fontId="86" fillId="0" borderId="24" xfId="0" applyFont="1" applyFill="1" applyBorder="1" applyAlignment="1">
      <alignment vertical="center"/>
    </xf>
    <xf numFmtId="0" fontId="86" fillId="0" borderId="2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185" fontId="81" fillId="0" borderId="0" xfId="92" applyNumberFormat="1" applyFont="1" applyBorder="1" applyAlignment="1">
      <alignment horizontal="center" vertical="center"/>
      <protection/>
    </xf>
    <xf numFmtId="0" fontId="81" fillId="0" borderId="0" xfId="0" applyFont="1" applyFill="1" applyBorder="1" applyAlignment="1">
      <alignment horizontal="center" vertical="center"/>
    </xf>
    <xf numFmtId="185" fontId="81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201" fontId="79" fillId="0" borderId="0" xfId="0" applyNumberFormat="1" applyFont="1" applyFill="1" applyAlignment="1">
      <alignment/>
    </xf>
    <xf numFmtId="0" fontId="86" fillId="0" borderId="2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4" fillId="0" borderId="24" xfId="0" applyFont="1" applyBorder="1" applyAlignment="1">
      <alignment/>
    </xf>
    <xf numFmtId="0" fontId="87" fillId="0" borderId="24" xfId="0" applyFont="1" applyBorder="1" applyAlignment="1">
      <alignment horizontal="center" vertical="center"/>
    </xf>
    <xf numFmtId="49" fontId="81" fillId="0" borderId="24" xfId="0" applyNumberFormat="1" applyFont="1" applyFill="1" applyBorder="1" applyAlignment="1">
      <alignment horizontal="center" vertical="center"/>
    </xf>
    <xf numFmtId="185" fontId="81" fillId="0" borderId="24" xfId="0" applyNumberFormat="1" applyFont="1" applyFill="1" applyBorder="1" applyAlignment="1">
      <alignment horizontal="center" vertical="center"/>
    </xf>
    <xf numFmtId="184" fontId="81" fillId="0" borderId="24" xfId="87" applyNumberFormat="1" applyFont="1" applyFill="1" applyBorder="1" applyAlignment="1">
      <alignment vertical="center"/>
    </xf>
    <xf numFmtId="184" fontId="81" fillId="0" borderId="24" xfId="87" applyNumberFormat="1" applyFont="1" applyFill="1" applyBorder="1" applyAlignment="1">
      <alignment horizontal="center" vertical="center"/>
    </xf>
    <xf numFmtId="201" fontId="81" fillId="0" borderId="24" xfId="87" applyNumberFormat="1" applyFont="1" applyFill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9" fillId="0" borderId="0" xfId="0" applyFont="1" applyFill="1" applyAlignment="1">
      <alignment horizontal="left"/>
    </xf>
    <xf numFmtId="177" fontId="27" fillId="0" borderId="24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72" fillId="0" borderId="0" xfId="0" applyFont="1" applyBorder="1" applyAlignment="1">
      <alignment horizontal="center"/>
    </xf>
    <xf numFmtId="0" fontId="27" fillId="0" borderId="24" xfId="0" applyFont="1" applyFill="1" applyBorder="1" applyAlignment="1">
      <alignment horizontal="center" vertical="center" wrapText="1"/>
    </xf>
    <xf numFmtId="177" fontId="27" fillId="0" borderId="25" xfId="0" applyNumberFormat="1" applyFont="1" applyFill="1" applyBorder="1" applyAlignment="1">
      <alignment horizontal="center" vertical="center" wrapText="1"/>
    </xf>
    <xf numFmtId="177" fontId="27" fillId="0" borderId="26" xfId="0" applyNumberFormat="1" applyFont="1" applyFill="1" applyBorder="1" applyAlignment="1">
      <alignment horizontal="center" vertical="center" wrapText="1"/>
    </xf>
    <xf numFmtId="193" fontId="45" fillId="0" borderId="27" xfId="92" applyNumberFormat="1" applyFont="1" applyBorder="1" applyAlignment="1">
      <alignment horizontal="center" vertical="center" wrapText="1"/>
      <protection/>
    </xf>
    <xf numFmtId="193" fontId="45" fillId="0" borderId="0" xfId="92" applyNumberFormat="1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/>
    </xf>
    <xf numFmtId="0" fontId="82" fillId="0" borderId="2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06" fontId="82" fillId="0" borderId="23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22" fillId="0" borderId="0" xfId="80" applyFont="1" applyFill="1" applyAlignment="1" applyProtection="1">
      <alignment horizontal="center"/>
      <protection/>
    </xf>
    <xf numFmtId="0" fontId="25" fillId="0" borderId="0" xfId="0" applyFont="1" applyFill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81" fillId="0" borderId="23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/>
    </xf>
    <xf numFmtId="0" fontId="78" fillId="0" borderId="0" xfId="0" applyFont="1" applyBorder="1" applyAlignment="1">
      <alignment horizontal="center"/>
    </xf>
    <xf numFmtId="0" fontId="82" fillId="0" borderId="23" xfId="0" applyFont="1" applyFill="1" applyBorder="1" applyAlignment="1">
      <alignment horizontal="left" vertical="center" wrapText="1"/>
    </xf>
    <xf numFmtId="0" fontId="82" fillId="0" borderId="23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center" wrapText="1"/>
    </xf>
    <xf numFmtId="0" fontId="72" fillId="0" borderId="0" xfId="0" applyFont="1" applyFill="1" applyAlignment="1">
      <alignment/>
    </xf>
    <xf numFmtId="0" fontId="72" fillId="0" borderId="23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82" fillId="0" borderId="23" xfId="0" applyFont="1" applyFill="1" applyBorder="1" applyAlignment="1">
      <alignment horizontal="center" vertical="justify" wrapText="1"/>
    </xf>
    <xf numFmtId="0" fontId="82" fillId="0" borderId="23" xfId="0" applyFont="1" applyFill="1" applyBorder="1" applyAlignment="1">
      <alignment horizontal="center" vertical="justify"/>
    </xf>
    <xf numFmtId="0" fontId="82" fillId="0" borderId="23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81" fillId="0" borderId="23" xfId="0" applyFont="1" applyFill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8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8" fillId="0" borderId="0" xfId="80" applyFont="1" applyAlignment="1" applyProtection="1">
      <alignment horizont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 2" xfId="33"/>
    <cellStyle name="Bueno" xfId="34"/>
    <cellStyle name="Cálculo" xfId="35"/>
    <cellStyle name="Cálculo 2" xfId="36"/>
    <cellStyle name="Celda de comprobación" xfId="37"/>
    <cellStyle name="Celda de comprobación 2" xfId="38"/>
    <cellStyle name="Celda vinculada" xfId="39"/>
    <cellStyle name="Celda vinculada 2" xfId="40"/>
    <cellStyle name="Encabezado 1" xfId="41"/>
    <cellStyle name="Encabezado 4" xfId="42"/>
    <cellStyle name="Encabezado 4 2" xfId="43"/>
    <cellStyle name="Énfasis 1" xfId="44"/>
    <cellStyle name="Énfasis 2" xfId="45"/>
    <cellStyle name="Énfasis 3" xfId="46"/>
    <cellStyle name="Énfasis1" xfId="47"/>
    <cellStyle name="Énfasis1 - 20%" xfId="48"/>
    <cellStyle name="Énfasis1 - 40%" xfId="49"/>
    <cellStyle name="Énfasis1 - 60%" xfId="50"/>
    <cellStyle name="Énfasis1 2" xfId="51"/>
    <cellStyle name="Énfasis2" xfId="52"/>
    <cellStyle name="Énfasis2 - 20%" xfId="53"/>
    <cellStyle name="Énfasis2 - 40%" xfId="54"/>
    <cellStyle name="Énfasis2 - 60%" xfId="55"/>
    <cellStyle name="Énfasis2 2" xfId="56"/>
    <cellStyle name="Énfasis3" xfId="57"/>
    <cellStyle name="Énfasis3 - 20%" xfId="58"/>
    <cellStyle name="Énfasis3 - 40%" xfId="59"/>
    <cellStyle name="Énfasis3 - 60%" xfId="60"/>
    <cellStyle name="Énfasis3 2" xfId="61"/>
    <cellStyle name="Énfasis4" xfId="62"/>
    <cellStyle name="Énfasis4 - 20%" xfId="63"/>
    <cellStyle name="Énfasis4 - 40%" xfId="64"/>
    <cellStyle name="Énfasis4 - 60%" xfId="65"/>
    <cellStyle name="Énfasis4 2" xfId="66"/>
    <cellStyle name="Énfasis5" xfId="67"/>
    <cellStyle name="Énfasis5 - 20%" xfId="68"/>
    <cellStyle name="Énfasis5 - 40%" xfId="69"/>
    <cellStyle name="Énfasis5 - 60%" xfId="70"/>
    <cellStyle name="Énfasis5 2" xfId="71"/>
    <cellStyle name="Énfasis6" xfId="72"/>
    <cellStyle name="Énfasis6 - 20%" xfId="73"/>
    <cellStyle name="Énfasis6 - 40%" xfId="74"/>
    <cellStyle name="Énfasis6 - 60%" xfId="75"/>
    <cellStyle name="Énfasis6 2" xfId="76"/>
    <cellStyle name="Entrada" xfId="77"/>
    <cellStyle name="Entrada 2" xfId="78"/>
    <cellStyle name="Euro" xfId="79"/>
    <cellStyle name="Hyperlink" xfId="80"/>
    <cellStyle name="Followed Hyperlink" xfId="81"/>
    <cellStyle name="Incorrecto" xfId="82"/>
    <cellStyle name="Incorrecto 2" xfId="83"/>
    <cellStyle name="Comma" xfId="84"/>
    <cellStyle name="Comma [0]" xfId="85"/>
    <cellStyle name="Millares 10 10" xfId="86"/>
    <cellStyle name="Currency" xfId="87"/>
    <cellStyle name="Currency [0]" xfId="88"/>
    <cellStyle name="Moneda 2" xfId="89"/>
    <cellStyle name="Neutral" xfId="90"/>
    <cellStyle name="Neutral 2" xfId="91"/>
    <cellStyle name="Normal 2" xfId="92"/>
    <cellStyle name="Normal 2 2" xfId="93"/>
    <cellStyle name="Notas" xfId="94"/>
    <cellStyle name="Notas 2" xfId="95"/>
    <cellStyle name="Percent" xfId="96"/>
    <cellStyle name="Porcentual 2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ítulo" xfId="103"/>
    <cellStyle name="Título 1 2" xfId="104"/>
    <cellStyle name="Título 2" xfId="105"/>
    <cellStyle name="Título 2 2" xfId="106"/>
    <cellStyle name="Título 3" xfId="107"/>
    <cellStyle name="Título 3 2" xfId="108"/>
    <cellStyle name="Título de hoja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4</xdr:row>
      <xdr:rowOff>9525</xdr:rowOff>
    </xdr:from>
    <xdr:to>
      <xdr:col>17</xdr:col>
      <xdr:colOff>104775</xdr:colOff>
      <xdr:row>9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923925"/>
          <a:ext cx="3105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714375</xdr:colOff>
      <xdr:row>1</xdr:row>
      <xdr:rowOff>152400</xdr:rowOff>
    </xdr:from>
    <xdr:to>
      <xdr:col>17</xdr:col>
      <xdr:colOff>114300</xdr:colOff>
      <xdr:row>8</xdr:row>
      <xdr:rowOff>400050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0175" y="38100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0</xdr:row>
      <xdr:rowOff>123825</xdr:rowOff>
    </xdr:from>
    <xdr:to>
      <xdr:col>17</xdr:col>
      <xdr:colOff>228600</xdr:colOff>
      <xdr:row>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12382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2</xdr:row>
      <xdr:rowOff>123825</xdr:rowOff>
    </xdr:from>
    <xdr:to>
      <xdr:col>16</xdr:col>
      <xdr:colOff>704850</xdr:colOff>
      <xdr:row>8</xdr:row>
      <xdr:rowOff>542925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49425" y="6000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85725</xdr:rowOff>
    </xdr:from>
    <xdr:to>
      <xdr:col>16</xdr:col>
      <xdr:colOff>800100</xdr:colOff>
      <xdr:row>8</xdr:row>
      <xdr:rowOff>504825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0" y="5619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1</xdr:row>
      <xdr:rowOff>209550</xdr:rowOff>
    </xdr:from>
    <xdr:to>
      <xdr:col>16</xdr:col>
      <xdr:colOff>733425</xdr:colOff>
      <xdr:row>8</xdr:row>
      <xdr:rowOff>390525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4476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1</xdr:row>
      <xdr:rowOff>171450</xdr:rowOff>
    </xdr:from>
    <xdr:to>
      <xdr:col>17</xdr:col>
      <xdr:colOff>66675</xdr:colOff>
      <xdr:row>8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4095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571500</xdr:colOff>
      <xdr:row>1</xdr:row>
      <xdr:rowOff>152400</xdr:rowOff>
    </xdr:from>
    <xdr:to>
      <xdr:col>17</xdr:col>
      <xdr:colOff>161925</xdr:colOff>
      <xdr:row>8</xdr:row>
      <xdr:rowOff>333375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39052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1</xdr:row>
      <xdr:rowOff>9525</xdr:rowOff>
    </xdr:from>
    <xdr:to>
      <xdr:col>16</xdr:col>
      <xdr:colOff>571500</xdr:colOff>
      <xdr:row>8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90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1143000</xdr:colOff>
      <xdr:row>1</xdr:row>
      <xdr:rowOff>142875</xdr:rowOff>
    </xdr:from>
    <xdr:to>
      <xdr:col>15</xdr:col>
      <xdr:colOff>1019175</xdr:colOff>
      <xdr:row>8</xdr:row>
      <xdr:rowOff>323850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38100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200025</xdr:rowOff>
    </xdr:from>
    <xdr:to>
      <xdr:col>16</xdr:col>
      <xdr:colOff>714375</xdr:colOff>
      <xdr:row>8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" y="20002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2</xdr:row>
      <xdr:rowOff>114300</xdr:rowOff>
    </xdr:from>
    <xdr:to>
      <xdr:col>17</xdr:col>
      <xdr:colOff>247650</xdr:colOff>
      <xdr:row>8</xdr:row>
      <xdr:rowOff>466725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07125" y="571500"/>
          <a:ext cx="3581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85725</xdr:rowOff>
    </xdr:from>
    <xdr:to>
      <xdr:col>17</xdr:col>
      <xdr:colOff>19050</xdr:colOff>
      <xdr:row>8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3238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781050</xdr:colOff>
      <xdr:row>1</xdr:row>
      <xdr:rowOff>123825</xdr:rowOff>
    </xdr:from>
    <xdr:to>
      <xdr:col>16</xdr:col>
      <xdr:colOff>266700</xdr:colOff>
      <xdr:row>8</xdr:row>
      <xdr:rowOff>304800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3619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1</xdr:row>
      <xdr:rowOff>123825</xdr:rowOff>
    </xdr:from>
    <xdr:to>
      <xdr:col>16</xdr:col>
      <xdr:colOff>847725</xdr:colOff>
      <xdr:row>8</xdr:row>
      <xdr:rowOff>304800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3619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95250</xdr:rowOff>
    </xdr:from>
    <xdr:to>
      <xdr:col>16</xdr:col>
      <xdr:colOff>200025</xdr:colOff>
      <xdr:row>8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333375"/>
          <a:ext cx="3933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28575</xdr:rowOff>
    </xdr:from>
    <xdr:to>
      <xdr:col>17</xdr:col>
      <xdr:colOff>9525</xdr:colOff>
      <xdr:row>8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35225" y="26670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3</xdr:row>
      <xdr:rowOff>0</xdr:rowOff>
    </xdr:from>
    <xdr:to>
      <xdr:col>17</xdr:col>
      <xdr:colOff>323850</xdr:colOff>
      <xdr:row>9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685800"/>
          <a:ext cx="3581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3</xdr:row>
      <xdr:rowOff>66675</xdr:rowOff>
    </xdr:from>
    <xdr:to>
      <xdr:col>17</xdr:col>
      <xdr:colOff>400050</xdr:colOff>
      <xdr:row>10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06925" y="7524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1104900</xdr:colOff>
      <xdr:row>2</xdr:row>
      <xdr:rowOff>95250</xdr:rowOff>
    </xdr:from>
    <xdr:to>
      <xdr:col>17</xdr:col>
      <xdr:colOff>228600</xdr:colOff>
      <xdr:row>9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5524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1000125</xdr:colOff>
      <xdr:row>3</xdr:row>
      <xdr:rowOff>57150</xdr:rowOff>
    </xdr:from>
    <xdr:to>
      <xdr:col>17</xdr:col>
      <xdr:colOff>247650</xdr:colOff>
      <xdr:row>10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06925" y="7429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2</xdr:row>
      <xdr:rowOff>114300</xdr:rowOff>
    </xdr:from>
    <xdr:to>
      <xdr:col>17</xdr:col>
      <xdr:colOff>400050</xdr:colOff>
      <xdr:row>9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57150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781050</xdr:colOff>
      <xdr:row>1</xdr:row>
      <xdr:rowOff>104775</xdr:rowOff>
    </xdr:from>
    <xdr:to>
      <xdr:col>17</xdr:col>
      <xdr:colOff>180975</xdr:colOff>
      <xdr:row>8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333375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742950</xdr:colOff>
      <xdr:row>1</xdr:row>
      <xdr:rowOff>133350</xdr:rowOff>
    </xdr:from>
    <xdr:to>
      <xdr:col>17</xdr:col>
      <xdr:colOff>142875</xdr:colOff>
      <xdr:row>8</xdr:row>
      <xdr:rowOff>381000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" y="3619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5"/>
  <sheetViews>
    <sheetView zoomScalePageLayoutView="0" workbookViewId="0" topLeftCell="A1">
      <selection activeCell="A35" sqref="A35:IV35"/>
    </sheetView>
  </sheetViews>
  <sheetFormatPr defaultColWidth="11.421875" defaultRowHeight="15"/>
  <cols>
    <col min="1" max="1" width="18.140625" style="16" customWidth="1"/>
    <col min="2" max="2" width="12.57421875" style="16" customWidth="1"/>
    <col min="3" max="3" width="14.140625" style="16" bestFit="1" customWidth="1"/>
    <col min="4" max="4" width="40.00390625" style="16" bestFit="1" customWidth="1"/>
    <col min="5" max="5" width="33.140625" style="16" customWidth="1"/>
    <col min="6" max="6" width="12.00390625" style="16" customWidth="1"/>
    <col min="7" max="7" width="15.7109375" style="2" customWidth="1"/>
    <col min="8" max="8" width="14.8515625" style="16" customWidth="1"/>
    <col min="9" max="9" width="12.8515625" style="15" bestFit="1" customWidth="1"/>
    <col min="10" max="10" width="17.8515625" style="16" bestFit="1" customWidth="1"/>
    <col min="11" max="11" width="17.0039062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7.140625" style="16" bestFit="1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59"/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E8" s="60" t="s">
        <v>17</v>
      </c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46.5" customHeight="1">
      <c r="A9" s="182" t="s">
        <v>80</v>
      </c>
      <c r="B9" s="182"/>
      <c r="C9" s="182"/>
      <c r="D9" s="183" t="s">
        <v>196</v>
      </c>
      <c r="E9" s="183"/>
      <c r="F9" s="183"/>
      <c r="G9" s="183"/>
      <c r="H9" s="183"/>
      <c r="I9" s="184" t="s">
        <v>77</v>
      </c>
      <c r="J9" s="184"/>
      <c r="K9" s="184"/>
      <c r="L9" s="185" t="s">
        <v>197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120</v>
      </c>
      <c r="E11" s="173"/>
      <c r="I11" s="174" t="s">
        <v>78</v>
      </c>
      <c r="J11" s="174"/>
      <c r="K11" s="174"/>
      <c r="L11" s="175">
        <v>411357.01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30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3" customFormat="1" ht="77.2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4" customFormat="1" ht="34.5" customHeight="1">
      <c r="A15" s="77">
        <v>100047</v>
      </c>
      <c r="B15" s="77">
        <v>48</v>
      </c>
      <c r="C15" s="100">
        <v>43294</v>
      </c>
      <c r="D15" s="77" t="s">
        <v>197</v>
      </c>
      <c r="E15" s="101" t="s">
        <v>126</v>
      </c>
      <c r="F15" s="77">
        <v>1</v>
      </c>
      <c r="G15" s="81">
        <v>43252</v>
      </c>
      <c r="H15" s="82" t="s">
        <v>74</v>
      </c>
      <c r="I15" s="82" t="s">
        <v>125</v>
      </c>
      <c r="J15" s="83">
        <v>295099.87</v>
      </c>
      <c r="K15" s="83"/>
      <c r="L15" s="83"/>
      <c r="M15" s="83">
        <v>295099.87</v>
      </c>
      <c r="N15" s="83">
        <v>47215.98</v>
      </c>
      <c r="O15" s="83">
        <f>M15+N15</f>
        <v>342315.85</v>
      </c>
      <c r="P15" s="83">
        <v>1475.5</v>
      </c>
      <c r="Q15" s="84">
        <f>O15-P15</f>
        <v>340840.35</v>
      </c>
    </row>
    <row r="16" spans="1:17" s="55" customFormat="1" ht="34.5" customHeight="1">
      <c r="A16" s="79">
        <v>100091</v>
      </c>
      <c r="B16" s="79">
        <v>191</v>
      </c>
      <c r="C16" s="78">
        <v>43328</v>
      </c>
      <c r="D16" s="79" t="s">
        <v>197</v>
      </c>
      <c r="E16" s="79"/>
      <c r="F16" s="82"/>
      <c r="G16" s="81"/>
      <c r="H16" s="82" t="s">
        <v>94</v>
      </c>
      <c r="I16" s="82"/>
      <c r="J16" s="83"/>
      <c r="K16" s="83"/>
      <c r="L16" s="83"/>
      <c r="M16" s="83"/>
      <c r="N16" s="83"/>
      <c r="O16" s="83">
        <v>69041.16</v>
      </c>
      <c r="P16" s="83"/>
      <c r="Q16" s="84">
        <v>68743.57</v>
      </c>
    </row>
    <row r="17" spans="1:17" s="53" customFormat="1" ht="34.5" customHeight="1">
      <c r="A17" s="85"/>
      <c r="B17" s="85"/>
      <c r="C17" s="85"/>
      <c r="D17" s="85"/>
      <c r="E17" s="85"/>
      <c r="F17" s="86"/>
      <c r="G17" s="87"/>
      <c r="H17" s="86"/>
      <c r="I17" s="86"/>
      <c r="J17" s="88"/>
      <c r="K17" s="88"/>
      <c r="L17" s="89"/>
      <c r="M17" s="88"/>
      <c r="N17" s="88"/>
      <c r="O17" s="88"/>
      <c r="P17" s="88"/>
      <c r="Q17" s="90"/>
    </row>
    <row r="18" spans="7:17" s="91" customFormat="1" ht="18">
      <c r="G18" s="92"/>
      <c r="H18" s="93"/>
      <c r="I18" s="94"/>
      <c r="J18" s="95"/>
      <c r="K18" s="96"/>
      <c r="L18" s="96"/>
      <c r="M18" s="95"/>
      <c r="N18" s="95"/>
      <c r="O18" s="97"/>
      <c r="P18" s="97"/>
      <c r="Q18" s="98"/>
    </row>
    <row r="19" spans="1:17" ht="20.25">
      <c r="A19" s="99" t="s">
        <v>63</v>
      </c>
      <c r="B19" s="47"/>
      <c r="C19" s="48"/>
      <c r="D19" s="48"/>
      <c r="E19" s="48"/>
      <c r="F19" s="165"/>
      <c r="G19" s="165"/>
      <c r="H19" s="165"/>
      <c r="I19" s="165"/>
      <c r="J19" s="48"/>
      <c r="K19" s="48"/>
      <c r="L19" s="48"/>
      <c r="M19" s="48"/>
      <c r="N19" s="48"/>
      <c r="O19" s="48"/>
      <c r="P19" s="48"/>
      <c r="Q19" s="48"/>
    </row>
    <row r="20" spans="1:2" s="45" customFormat="1" ht="16.5">
      <c r="A20" s="17"/>
      <c r="B20" s="1"/>
    </row>
    <row r="21" spans="1:2" s="45" customFormat="1" ht="16.5">
      <c r="A21" s="17"/>
      <c r="B21" s="1"/>
    </row>
    <row r="22" spans="1:2" s="45" customFormat="1" ht="16.5">
      <c r="A22" s="17"/>
      <c r="B22" s="1"/>
    </row>
    <row r="23" spans="1:2" s="45" customFormat="1" ht="16.5">
      <c r="A23" s="17"/>
      <c r="B23" s="1"/>
    </row>
    <row r="30" spans="1:23" s="1" customFormat="1" ht="16.5">
      <c r="A30" s="166"/>
      <c r="B30" s="166"/>
      <c r="D30" s="16"/>
      <c r="E30" s="4"/>
      <c r="F30" s="19"/>
      <c r="G30" s="19"/>
      <c r="H30" s="20"/>
      <c r="I30" s="3"/>
      <c r="J30" s="4"/>
      <c r="K30" s="19"/>
      <c r="L30" s="19"/>
      <c r="M30" s="19"/>
      <c r="O30" s="20"/>
      <c r="P30" s="32"/>
      <c r="Q30" s="19"/>
      <c r="S30" s="3"/>
      <c r="T30" s="3"/>
      <c r="U30" s="3"/>
      <c r="V30" s="3"/>
      <c r="W30" s="3"/>
    </row>
    <row r="31" spans="1:19" s="50" customFormat="1" ht="23.25">
      <c r="A31" s="170" t="s">
        <v>128</v>
      </c>
      <c r="B31" s="170"/>
      <c r="C31" s="170"/>
      <c r="D31" s="170"/>
      <c r="E31" s="49"/>
      <c r="F31" s="171" t="s">
        <v>127</v>
      </c>
      <c r="G31" s="171"/>
      <c r="H31" s="171"/>
      <c r="I31" s="171"/>
      <c r="J31" s="49"/>
      <c r="K31" s="171" t="s">
        <v>130</v>
      </c>
      <c r="L31" s="171"/>
      <c r="M31" s="171"/>
      <c r="O31" s="171" t="s">
        <v>132</v>
      </c>
      <c r="P31" s="171"/>
      <c r="Q31" s="171"/>
      <c r="R31" s="171"/>
      <c r="S31" s="51"/>
    </row>
    <row r="32" spans="1:19" s="50" customFormat="1" ht="23.25">
      <c r="A32" s="161" t="s">
        <v>71</v>
      </c>
      <c r="B32" s="161"/>
      <c r="C32" s="161"/>
      <c r="D32" s="161"/>
      <c r="E32" s="52"/>
      <c r="F32" s="161" t="s">
        <v>129</v>
      </c>
      <c r="G32" s="161"/>
      <c r="H32" s="161"/>
      <c r="I32" s="161"/>
      <c r="J32" s="52"/>
      <c r="K32" s="161" t="s">
        <v>131</v>
      </c>
      <c r="L32" s="161"/>
      <c r="M32" s="161"/>
      <c r="O32" s="162" t="s">
        <v>72</v>
      </c>
      <c r="P32" s="162"/>
      <c r="Q32" s="162"/>
      <c r="R32" s="162"/>
      <c r="S32" s="51"/>
    </row>
    <row r="33" spans="1:19" s="1" customFormat="1" ht="16.5">
      <c r="A33" s="42"/>
      <c r="B33" s="42"/>
      <c r="C33" s="42"/>
      <c r="D33" s="42"/>
      <c r="E33" s="4"/>
      <c r="F33" s="42"/>
      <c r="G33" s="42"/>
      <c r="H33" s="42"/>
      <c r="I33" s="42"/>
      <c r="J33" s="4"/>
      <c r="K33" s="42"/>
      <c r="L33" s="42"/>
      <c r="M33" s="42"/>
      <c r="O33" s="43"/>
      <c r="P33" s="43"/>
      <c r="Q33" s="43"/>
      <c r="R33" s="43"/>
      <c r="S33" s="45"/>
    </row>
    <row r="34" spans="1:19" s="1" customFormat="1" ht="16.5">
      <c r="A34" s="42"/>
      <c r="B34" s="42"/>
      <c r="C34" s="42"/>
      <c r="D34" s="42"/>
      <c r="E34" s="4"/>
      <c r="F34" s="42"/>
      <c r="G34" s="42"/>
      <c r="H34" s="42"/>
      <c r="I34" s="42"/>
      <c r="J34" s="4"/>
      <c r="K34" s="42"/>
      <c r="L34" s="42"/>
      <c r="M34" s="42"/>
      <c r="O34" s="43"/>
      <c r="P34" s="43"/>
      <c r="Q34" s="43"/>
      <c r="R34" s="43"/>
      <c r="S34" s="45"/>
    </row>
    <row r="35" spans="1:17" s="53" customFormat="1" ht="18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31:D31"/>
    <mergeCell ref="F31:I31"/>
    <mergeCell ref="K31:M31"/>
    <mergeCell ref="O31:R31"/>
    <mergeCell ref="A11:C11"/>
    <mergeCell ref="D11:E11"/>
    <mergeCell ref="I11:K11"/>
    <mergeCell ref="L11:M11"/>
    <mergeCell ref="A13:D13"/>
    <mergeCell ref="F13:I13"/>
    <mergeCell ref="A32:D32"/>
    <mergeCell ref="F32:I32"/>
    <mergeCell ref="K32:M32"/>
    <mergeCell ref="O32:R32"/>
    <mergeCell ref="A35:Q35"/>
    <mergeCell ref="Q13:Q14"/>
    <mergeCell ref="F19:I19"/>
    <mergeCell ref="A30:B30"/>
    <mergeCell ref="J13:O13"/>
    <mergeCell ref="E13:E1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644"/>
    <pageSetUpPr fitToPage="1"/>
  </sheetPr>
  <dimension ref="A1:W37"/>
  <sheetViews>
    <sheetView zoomScalePageLayoutView="0" workbookViewId="0" topLeftCell="J1">
      <selection activeCell="O15" sqref="O15"/>
    </sheetView>
  </sheetViews>
  <sheetFormatPr defaultColWidth="11.421875" defaultRowHeight="15"/>
  <cols>
    <col min="1" max="1" width="17.421875" style="14" customWidth="1"/>
    <col min="2" max="2" width="14.00390625" style="14" customWidth="1"/>
    <col min="3" max="3" width="12.7109375" style="14" bestFit="1" customWidth="1"/>
    <col min="4" max="4" width="36.00390625" style="14" bestFit="1" customWidth="1"/>
    <col min="5" max="5" width="33.28125" style="14" bestFit="1" customWidth="1"/>
    <col min="6" max="6" width="11.421875" style="14" customWidth="1"/>
    <col min="7" max="7" width="15.7109375" style="2" customWidth="1"/>
    <col min="8" max="8" width="13.7109375" style="14" customWidth="1"/>
    <col min="9" max="9" width="12.8515625" style="13" customWidth="1"/>
    <col min="10" max="10" width="16.7109375" style="14" customWidth="1"/>
    <col min="11" max="11" width="18.421875" style="14" customWidth="1"/>
    <col min="12" max="12" width="18.8515625" style="14" customWidth="1"/>
    <col min="13" max="13" width="17.7109375" style="14" customWidth="1"/>
    <col min="14" max="14" width="16.7109375" style="14" customWidth="1"/>
    <col min="15" max="15" width="15.7109375" style="14" bestFit="1" customWidth="1"/>
    <col min="16" max="16" width="17.140625" style="14" bestFit="1" customWidth="1"/>
    <col min="17" max="17" width="18.57421875" style="14" customWidth="1"/>
    <col min="18" max="16384" width="11.421875" style="14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94" t="s">
        <v>80</v>
      </c>
      <c r="B9" s="194"/>
      <c r="C9" s="194"/>
      <c r="D9" s="195" t="s">
        <v>95</v>
      </c>
      <c r="E9" s="196"/>
      <c r="F9" s="196"/>
      <c r="G9" s="196"/>
      <c r="H9" s="196"/>
      <c r="I9" s="184" t="s">
        <v>77</v>
      </c>
      <c r="J9" s="184"/>
      <c r="K9" s="184"/>
      <c r="L9" s="185" t="s">
        <v>220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92</v>
      </c>
      <c r="E11" s="173"/>
      <c r="I11" s="174" t="s">
        <v>78</v>
      </c>
      <c r="J11" s="174"/>
      <c r="K11" s="174"/>
      <c r="L11" s="175">
        <v>755834.71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21.7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73.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34.5" customHeight="1">
      <c r="A15" s="77">
        <v>439139</v>
      </c>
      <c r="B15" s="77" t="s">
        <v>217</v>
      </c>
      <c r="C15" s="100">
        <v>43308</v>
      </c>
      <c r="D15" s="77" t="s">
        <v>220</v>
      </c>
      <c r="E15" s="77" t="s">
        <v>96</v>
      </c>
      <c r="F15" s="77">
        <v>1</v>
      </c>
      <c r="G15" s="81">
        <v>43294</v>
      </c>
      <c r="H15" s="82" t="s">
        <v>74</v>
      </c>
      <c r="I15" s="82" t="s">
        <v>218</v>
      </c>
      <c r="J15" s="103">
        <v>424633.05</v>
      </c>
      <c r="K15" s="103">
        <v>147772.3</v>
      </c>
      <c r="L15" s="103"/>
      <c r="M15" s="103">
        <v>492574.34</v>
      </c>
      <c r="N15" s="83">
        <v>67941.29</v>
      </c>
      <c r="O15" s="83">
        <v>147772.3</v>
      </c>
      <c r="P15" s="83">
        <v>2123.17</v>
      </c>
      <c r="Q15" s="104">
        <v>342678.87</v>
      </c>
    </row>
    <row r="16" spans="1:17" s="91" customFormat="1" ht="34.5" customHeight="1">
      <c r="A16" s="77">
        <v>709873</v>
      </c>
      <c r="B16" s="77" t="s">
        <v>219</v>
      </c>
      <c r="C16" s="100">
        <v>43328</v>
      </c>
      <c r="D16" s="105" t="s">
        <v>220</v>
      </c>
      <c r="E16" s="77" t="s">
        <v>133</v>
      </c>
      <c r="F16" s="82" t="s">
        <v>93</v>
      </c>
      <c r="G16" s="81">
        <v>43311</v>
      </c>
      <c r="H16" s="82" t="s">
        <v>94</v>
      </c>
      <c r="I16" s="82" t="s">
        <v>134</v>
      </c>
      <c r="J16" s="103">
        <v>226948.59</v>
      </c>
      <c r="K16" s="103">
        <v>78978.11</v>
      </c>
      <c r="L16" s="103"/>
      <c r="M16" s="103">
        <f>J16+N16</f>
        <v>263260.3644</v>
      </c>
      <c r="N16" s="83">
        <f>J16*0.16</f>
        <v>36311.7744</v>
      </c>
      <c r="O16" s="83">
        <f>M16-K16</f>
        <v>184282.25440000003</v>
      </c>
      <c r="P16" s="83">
        <f>J16*0.005</f>
        <v>1134.74295</v>
      </c>
      <c r="Q16" s="104">
        <f>O16-P16</f>
        <v>183147.51145000002</v>
      </c>
    </row>
    <row r="17" spans="1:17" s="91" customFormat="1" ht="29.25" customHeight="1">
      <c r="A17" s="121"/>
      <c r="B17" s="121"/>
      <c r="C17" s="121"/>
      <c r="D17" s="121"/>
      <c r="E17" s="121"/>
      <c r="F17" s="86"/>
      <c r="G17" s="87"/>
      <c r="H17" s="86"/>
      <c r="I17" s="86"/>
      <c r="J17" s="88"/>
      <c r="K17" s="88"/>
      <c r="L17" s="89"/>
      <c r="M17" s="88"/>
      <c r="N17" s="88"/>
      <c r="O17" s="88"/>
      <c r="P17" s="88"/>
      <c r="Q17" s="90"/>
    </row>
    <row r="18" spans="7:17" s="91" customFormat="1" ht="18">
      <c r="G18" s="92"/>
      <c r="H18" s="93"/>
      <c r="I18" s="94"/>
      <c r="J18" s="95"/>
      <c r="K18" s="96"/>
      <c r="L18" s="96"/>
      <c r="M18" s="95"/>
      <c r="N18" s="95"/>
      <c r="O18" s="97"/>
      <c r="P18" s="97"/>
      <c r="Q18" s="98"/>
    </row>
    <row r="19" spans="1:9" s="53" customFormat="1" ht="18">
      <c r="A19" s="56" t="s">
        <v>63</v>
      </c>
      <c r="B19" s="57"/>
      <c r="F19" s="186"/>
      <c r="G19" s="186"/>
      <c r="H19" s="186"/>
      <c r="I19" s="186"/>
    </row>
    <row r="20" spans="1:2" s="53" customFormat="1" ht="18">
      <c r="A20" s="56"/>
      <c r="B20" s="57"/>
    </row>
    <row r="21" spans="1:2" s="53" customFormat="1" ht="18">
      <c r="A21" s="56"/>
      <c r="B21" s="57"/>
    </row>
    <row r="22" spans="1:2" s="53" customFormat="1" ht="18">
      <c r="A22" s="56"/>
      <c r="B22" s="57"/>
    </row>
    <row r="23" spans="1:2" s="53" customFormat="1" ht="18">
      <c r="A23" s="56"/>
      <c r="B23" s="57"/>
    </row>
    <row r="24" spans="1:2" s="53" customFormat="1" ht="18">
      <c r="A24" s="56"/>
      <c r="B24" s="57"/>
    </row>
    <row r="25" spans="1:2" s="53" customFormat="1" ht="18">
      <c r="A25" s="56"/>
      <c r="B25" s="57"/>
    </row>
    <row r="26" spans="1:2" s="53" customFormat="1" ht="18">
      <c r="A26" s="56"/>
      <c r="B26" s="57"/>
    </row>
    <row r="27" spans="7:9" s="53" customFormat="1" ht="18">
      <c r="G27" s="54"/>
      <c r="I27" s="55"/>
    </row>
    <row r="28" spans="10:17" ht="16.5">
      <c r="J28" s="24"/>
      <c r="K28" s="24"/>
      <c r="L28" s="24"/>
      <c r="M28" s="24"/>
      <c r="N28" s="25"/>
      <c r="O28" s="25"/>
      <c r="P28" s="25"/>
      <c r="Q28" s="26"/>
    </row>
    <row r="33" spans="1:23" s="1" customFormat="1" ht="16.5">
      <c r="A33" s="166"/>
      <c r="B33" s="166"/>
      <c r="D33" s="14"/>
      <c r="F33" s="19"/>
      <c r="G33" s="19"/>
      <c r="H33" s="19"/>
      <c r="I33" s="20"/>
      <c r="J33" s="4"/>
      <c r="K33" s="19"/>
      <c r="L33" s="19"/>
      <c r="M33" s="19"/>
      <c r="O33" s="20"/>
      <c r="P33" s="18"/>
      <c r="Q33" s="20"/>
      <c r="R33" s="3"/>
      <c r="S33" s="3"/>
      <c r="T33" s="3"/>
      <c r="U33" s="3"/>
      <c r="V33" s="3"/>
      <c r="W33" s="3"/>
    </row>
    <row r="34" spans="1:19" s="50" customFormat="1" ht="18.75" customHeight="1">
      <c r="A34" s="170" t="s">
        <v>128</v>
      </c>
      <c r="B34" s="170"/>
      <c r="C34" s="170"/>
      <c r="D34" s="170"/>
      <c r="E34" s="49"/>
      <c r="F34" s="171" t="s">
        <v>127</v>
      </c>
      <c r="G34" s="171"/>
      <c r="H34" s="171"/>
      <c r="I34" s="171"/>
      <c r="J34" s="49"/>
      <c r="K34" s="171" t="s">
        <v>130</v>
      </c>
      <c r="L34" s="171"/>
      <c r="M34" s="171"/>
      <c r="O34" s="170" t="s">
        <v>132</v>
      </c>
      <c r="P34" s="170"/>
      <c r="Q34" s="170"/>
      <c r="R34" s="116"/>
      <c r="S34" s="51"/>
    </row>
    <row r="35" spans="1:19" s="50" customFormat="1" ht="60" customHeight="1">
      <c r="A35" s="161" t="s">
        <v>71</v>
      </c>
      <c r="B35" s="161"/>
      <c r="C35" s="161"/>
      <c r="D35" s="161"/>
      <c r="E35" s="52"/>
      <c r="F35" s="161" t="s">
        <v>129</v>
      </c>
      <c r="G35" s="161"/>
      <c r="H35" s="161"/>
      <c r="I35" s="161"/>
      <c r="J35" s="52"/>
      <c r="K35" s="161" t="s">
        <v>131</v>
      </c>
      <c r="L35" s="161"/>
      <c r="M35" s="161"/>
      <c r="O35" s="190" t="s">
        <v>72</v>
      </c>
      <c r="P35" s="190"/>
      <c r="Q35" s="190"/>
      <c r="R35" s="190"/>
      <c r="S35" s="51"/>
    </row>
    <row r="37" spans="1:17" s="115" customFormat="1" ht="18">
      <c r="A37" s="163" t="s">
        <v>73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</sheetData>
  <sheetProtection/>
  <mergeCells count="29">
    <mergeCell ref="D9:H9"/>
    <mergeCell ref="A13:D13"/>
    <mergeCell ref="L9:M9"/>
    <mergeCell ref="F13:I13"/>
    <mergeCell ref="J13:O13"/>
    <mergeCell ref="A1:Q1"/>
    <mergeCell ref="A7:C8"/>
    <mergeCell ref="H7:K7"/>
    <mergeCell ref="O7:P7"/>
    <mergeCell ref="H8:K8"/>
    <mergeCell ref="A9:C9"/>
    <mergeCell ref="E13:E14"/>
    <mergeCell ref="A37:Q37"/>
    <mergeCell ref="Q13:Q14"/>
    <mergeCell ref="F19:I19"/>
    <mergeCell ref="A33:B33"/>
    <mergeCell ref="I9:K9"/>
    <mergeCell ref="A11:C11"/>
    <mergeCell ref="D11:E11"/>
    <mergeCell ref="I11:K11"/>
    <mergeCell ref="L11:M11"/>
    <mergeCell ref="K34:M34"/>
    <mergeCell ref="K35:M35"/>
    <mergeCell ref="O35:R35"/>
    <mergeCell ref="A34:D34"/>
    <mergeCell ref="A35:D35"/>
    <mergeCell ref="F35:I35"/>
    <mergeCell ref="F34:I34"/>
    <mergeCell ref="O34:Q3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9"/>
  <sheetViews>
    <sheetView zoomScalePageLayoutView="0" workbookViewId="0" topLeftCell="F10">
      <selection activeCell="N14" sqref="N14"/>
    </sheetView>
  </sheetViews>
  <sheetFormatPr defaultColWidth="11.421875" defaultRowHeight="15"/>
  <cols>
    <col min="1" max="1" width="16.28125" style="0" customWidth="1"/>
    <col min="2" max="2" width="11.7109375" style="0" bestFit="1" customWidth="1"/>
    <col min="3" max="3" width="12.421875" style="0" bestFit="1" customWidth="1"/>
    <col min="4" max="4" width="36.00390625" style="0" bestFit="1" customWidth="1"/>
    <col min="5" max="5" width="23.421875" style="0" customWidth="1"/>
    <col min="6" max="6" width="11.7109375" style="0" bestFit="1" customWidth="1"/>
    <col min="8" max="8" width="17.421875" style="0" customWidth="1"/>
    <col min="9" max="9" width="15.28125" style="0" customWidth="1"/>
    <col min="10" max="10" width="13.57421875" style="0" customWidth="1"/>
    <col min="11" max="11" width="12.57421875" style="0" customWidth="1"/>
    <col min="12" max="12" width="17.8515625" style="0" customWidth="1"/>
    <col min="13" max="13" width="17.57421875" style="0" customWidth="1"/>
    <col min="14" max="14" width="14.421875" style="0" bestFit="1" customWidth="1"/>
    <col min="15" max="15" width="18.140625" style="0" customWidth="1"/>
    <col min="16" max="16" width="17.281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18.75">
      <c r="A9" s="194" t="s">
        <v>80</v>
      </c>
      <c r="B9" s="194"/>
      <c r="C9" s="194"/>
      <c r="D9" s="195" t="s">
        <v>145</v>
      </c>
      <c r="E9" s="196"/>
      <c r="F9" s="196"/>
      <c r="G9" s="196"/>
      <c r="H9" s="196"/>
      <c r="I9" s="184" t="s">
        <v>77</v>
      </c>
      <c r="J9" s="184"/>
      <c r="K9" s="184"/>
      <c r="L9" s="185" t="s">
        <v>221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147</v>
      </c>
      <c r="E11" s="173"/>
      <c r="F11" s="53"/>
      <c r="G11" s="53"/>
      <c r="H11" s="53"/>
      <c r="I11" s="174" t="s">
        <v>78</v>
      </c>
      <c r="J11" s="174"/>
      <c r="K11" s="174"/>
      <c r="L11" s="175">
        <v>899779.89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90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0" customHeight="1">
      <c r="A15" s="77">
        <v>336537</v>
      </c>
      <c r="B15" s="77" t="s">
        <v>223</v>
      </c>
      <c r="C15" s="102">
        <v>43315</v>
      </c>
      <c r="D15" s="77" t="s">
        <v>221</v>
      </c>
      <c r="E15" s="77"/>
      <c r="F15" s="77">
        <v>1</v>
      </c>
      <c r="G15" s="81"/>
      <c r="H15" s="82" t="s">
        <v>74</v>
      </c>
      <c r="I15" s="82" t="s">
        <v>222</v>
      </c>
      <c r="J15" s="103"/>
      <c r="K15" s="103"/>
      <c r="L15" s="103"/>
      <c r="M15" s="103">
        <v>457016.19</v>
      </c>
      <c r="N15" s="83"/>
      <c r="O15" s="83"/>
      <c r="P15" s="83">
        <v>1969.89</v>
      </c>
      <c r="Q15" s="104">
        <v>455046.3</v>
      </c>
      <c r="R15" s="91"/>
    </row>
    <row r="16" spans="1:18" s="123" customFormat="1" ht="30" customHeight="1">
      <c r="A16" s="77">
        <v>278467</v>
      </c>
      <c r="B16" s="77" t="s">
        <v>225</v>
      </c>
      <c r="C16" s="102">
        <v>43336</v>
      </c>
      <c r="D16" s="105" t="s">
        <v>221</v>
      </c>
      <c r="E16" s="77"/>
      <c r="F16" s="82" t="s">
        <v>93</v>
      </c>
      <c r="G16" s="81"/>
      <c r="H16" s="82" t="s">
        <v>94</v>
      </c>
      <c r="I16" s="82" t="s">
        <v>224</v>
      </c>
      <c r="J16" s="103"/>
      <c r="K16" s="103"/>
      <c r="L16" s="103"/>
      <c r="M16" s="103">
        <v>442763.69</v>
      </c>
      <c r="N16" s="83"/>
      <c r="O16" s="83"/>
      <c r="P16" s="83">
        <v>1908.46</v>
      </c>
      <c r="Q16" s="104">
        <v>440855.23</v>
      </c>
      <c r="R16" s="91"/>
    </row>
    <row r="17" spans="1:18" s="122" customFormat="1" ht="18.75">
      <c r="A17" s="91"/>
      <c r="B17" s="91"/>
      <c r="C17" s="91"/>
      <c r="D17" s="91"/>
      <c r="E17" s="91"/>
      <c r="F17" s="91"/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  <c r="R17" s="91"/>
    </row>
    <row r="18" spans="1:18" ht="18.75">
      <c r="A18" s="56" t="s">
        <v>63</v>
      </c>
      <c r="B18" s="57"/>
      <c r="C18" s="53"/>
      <c r="D18" s="53"/>
      <c r="E18" s="53"/>
      <c r="F18" s="186"/>
      <c r="G18" s="186"/>
      <c r="H18" s="186"/>
      <c r="I18" s="186"/>
      <c r="J18" s="53"/>
      <c r="K18" s="53"/>
      <c r="L18" s="53"/>
      <c r="M18" s="53"/>
      <c r="N18" s="53"/>
      <c r="O18" s="53"/>
      <c r="P18" s="53"/>
      <c r="Q18" s="22"/>
      <c r="R18" s="22"/>
    </row>
    <row r="19" spans="1:18" ht="18.75">
      <c r="A19" s="56"/>
      <c r="B19" s="57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5"/>
      <c r="R19" s="45"/>
    </row>
    <row r="20" spans="1:18" ht="18.75">
      <c r="A20" s="56"/>
      <c r="B20" s="5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  <c r="R20" s="45"/>
    </row>
    <row r="21" spans="1:18" ht="18.75">
      <c r="A21" s="56"/>
      <c r="B21" s="5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5"/>
      <c r="R21" s="45"/>
    </row>
    <row r="22" spans="1:18" ht="18.75">
      <c r="A22" s="56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5"/>
      <c r="R22" s="45"/>
    </row>
    <row r="23" spans="1:18" ht="18.75">
      <c r="A23" s="56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5"/>
      <c r="R23" s="45"/>
    </row>
    <row r="24" spans="1:18" ht="18.75">
      <c r="A24" s="56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5"/>
      <c r="R24" s="45"/>
    </row>
    <row r="25" spans="1:18" ht="18.75">
      <c r="A25" s="56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5"/>
      <c r="R25" s="45"/>
    </row>
    <row r="26" spans="1:18" ht="18.75">
      <c r="A26" s="53"/>
      <c r="B26" s="53"/>
      <c r="C26" s="53"/>
      <c r="D26" s="53"/>
      <c r="E26" s="53"/>
      <c r="F26" s="53"/>
      <c r="G26" s="54"/>
      <c r="H26" s="53"/>
      <c r="I26" s="55"/>
      <c r="J26" s="53"/>
      <c r="K26" s="53"/>
      <c r="L26" s="53"/>
      <c r="M26" s="53"/>
      <c r="N26" s="53"/>
      <c r="O26" s="53"/>
      <c r="P26" s="53"/>
      <c r="Q26" s="22"/>
      <c r="R26" s="22"/>
    </row>
    <row r="27" spans="1:18" ht="16.5">
      <c r="A27" s="22"/>
      <c r="B27" s="22"/>
      <c r="C27" s="22"/>
      <c r="D27" s="22"/>
      <c r="E27" s="22"/>
      <c r="F27" s="22"/>
      <c r="G27" s="2"/>
      <c r="H27" s="22"/>
      <c r="I27" s="21"/>
      <c r="J27" s="24"/>
      <c r="K27" s="24"/>
      <c r="L27" s="24"/>
      <c r="M27" s="24"/>
      <c r="N27" s="25"/>
      <c r="O27" s="25"/>
      <c r="P27" s="25"/>
      <c r="Q27" s="26"/>
      <c r="R27" s="22"/>
    </row>
    <row r="28" spans="1:18" ht="16.5">
      <c r="A28" s="22"/>
      <c r="B28" s="22"/>
      <c r="C28" s="22"/>
      <c r="D28" s="22"/>
      <c r="E28" s="22"/>
      <c r="F28" s="22"/>
      <c r="G28" s="2"/>
      <c r="H28" s="22"/>
      <c r="I28" s="21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6.5">
      <c r="A29" s="22"/>
      <c r="B29" s="22"/>
      <c r="C29" s="22"/>
      <c r="D29" s="22"/>
      <c r="E29" s="22"/>
      <c r="F29" s="127"/>
      <c r="G29" s="2"/>
      <c r="H29" s="127"/>
      <c r="I29" s="128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6.5">
      <c r="A30" s="22"/>
      <c r="B30" s="22"/>
      <c r="C30" s="22"/>
      <c r="D30" s="22"/>
      <c r="E30" s="22"/>
      <c r="F30" s="22"/>
      <c r="G30" s="2"/>
      <c r="H30" s="22"/>
      <c r="I30" s="21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6.5">
      <c r="A31" s="22"/>
      <c r="B31" s="22"/>
      <c r="C31" s="22"/>
      <c r="D31" s="22"/>
      <c r="E31" s="22"/>
      <c r="F31" s="22"/>
      <c r="G31" s="2"/>
      <c r="H31" s="22"/>
      <c r="I31" s="21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6.5">
      <c r="A32" s="166"/>
      <c r="B32" s="166"/>
      <c r="C32" s="1"/>
      <c r="D32" s="22"/>
      <c r="E32" s="1"/>
      <c r="F32" s="19"/>
      <c r="G32" s="19"/>
      <c r="H32" s="19"/>
      <c r="I32" s="20"/>
      <c r="J32" s="4"/>
      <c r="K32" s="19"/>
      <c r="L32" s="19"/>
      <c r="M32" s="19"/>
      <c r="N32" s="1"/>
      <c r="O32" s="20"/>
      <c r="P32" s="23"/>
      <c r="Q32" s="20"/>
      <c r="R32" s="20"/>
    </row>
    <row r="33" spans="1:18" s="124" customFormat="1" ht="23.25">
      <c r="A33" s="170" t="s">
        <v>128</v>
      </c>
      <c r="B33" s="170"/>
      <c r="C33" s="170"/>
      <c r="D33" s="170"/>
      <c r="E33" s="49"/>
      <c r="F33" s="171" t="s">
        <v>127</v>
      </c>
      <c r="G33" s="171"/>
      <c r="H33" s="171"/>
      <c r="I33" s="171"/>
      <c r="J33" s="49"/>
      <c r="K33" s="171" t="s">
        <v>130</v>
      </c>
      <c r="L33" s="171"/>
      <c r="M33" s="171"/>
      <c r="N33" s="50"/>
      <c r="O33" s="171" t="s">
        <v>132</v>
      </c>
      <c r="P33" s="171"/>
      <c r="Q33" s="171"/>
      <c r="R33" s="171"/>
    </row>
    <row r="34" spans="1:18" s="124" customFormat="1" ht="44.25" customHeight="1">
      <c r="A34" s="161" t="s">
        <v>71</v>
      </c>
      <c r="B34" s="161"/>
      <c r="C34" s="161"/>
      <c r="D34" s="161"/>
      <c r="E34" s="52"/>
      <c r="F34" s="161" t="s">
        <v>129</v>
      </c>
      <c r="G34" s="161"/>
      <c r="H34" s="161"/>
      <c r="I34" s="161"/>
      <c r="J34" s="52"/>
      <c r="K34" s="161" t="s">
        <v>131</v>
      </c>
      <c r="L34" s="161"/>
      <c r="M34" s="161"/>
      <c r="N34" s="50"/>
      <c r="O34" s="190" t="s">
        <v>72</v>
      </c>
      <c r="P34" s="190"/>
      <c r="Q34" s="190"/>
      <c r="R34" s="190"/>
    </row>
    <row r="35" spans="1:18" s="124" customFormat="1" ht="23.25">
      <c r="A35" s="112"/>
      <c r="B35" s="112"/>
      <c r="C35" s="112"/>
      <c r="D35" s="112"/>
      <c r="E35" s="52"/>
      <c r="F35" s="112"/>
      <c r="G35" s="112"/>
      <c r="H35" s="112"/>
      <c r="I35" s="112"/>
      <c r="J35" s="52"/>
      <c r="K35" s="112"/>
      <c r="L35" s="112"/>
      <c r="M35" s="112"/>
      <c r="N35" s="50"/>
      <c r="O35" s="113"/>
      <c r="P35" s="113"/>
      <c r="Q35" s="113"/>
      <c r="R35" s="113"/>
    </row>
    <row r="36" spans="1:18" s="126" customFormat="1" ht="18.75">
      <c r="A36" s="163" t="s">
        <v>73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15"/>
    </row>
    <row r="37" spans="1:18" ht="16.5">
      <c r="A37" s="22"/>
      <c r="B37" s="22"/>
      <c r="C37" s="22"/>
      <c r="D37" s="22"/>
      <c r="E37" s="22"/>
      <c r="F37" s="22"/>
      <c r="G37" s="2"/>
      <c r="H37" s="22"/>
      <c r="I37" s="21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6.5">
      <c r="A38" s="22"/>
      <c r="B38" s="22"/>
      <c r="C38" s="22"/>
      <c r="D38" s="22"/>
      <c r="E38" s="22"/>
      <c r="F38" s="22"/>
      <c r="G38" s="2"/>
      <c r="H38" s="22"/>
      <c r="I38" s="21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6.5">
      <c r="A39" s="22"/>
      <c r="B39" s="22"/>
      <c r="C39" s="22"/>
      <c r="D39" s="22"/>
      <c r="E39" s="22"/>
      <c r="F39" s="22"/>
      <c r="G39" s="2"/>
      <c r="H39" s="22"/>
      <c r="I39" s="21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6.5">
      <c r="A40" s="22"/>
      <c r="B40" s="22"/>
      <c r="C40" s="22"/>
      <c r="D40" s="22"/>
      <c r="E40" s="22"/>
      <c r="F40" s="22"/>
      <c r="G40" s="2"/>
      <c r="H40" s="22"/>
      <c r="I40" s="21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6.5">
      <c r="A41" s="22"/>
      <c r="B41" s="22"/>
      <c r="C41" s="22"/>
      <c r="D41" s="22"/>
      <c r="E41" s="22"/>
      <c r="F41" s="22"/>
      <c r="G41" s="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6.5">
      <c r="A42" s="22"/>
      <c r="B42" s="22"/>
      <c r="C42" s="22"/>
      <c r="D42" s="22"/>
      <c r="E42" s="22"/>
      <c r="F42" s="22"/>
      <c r="G42" s="2"/>
      <c r="H42" s="22"/>
      <c r="I42" s="21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6.5">
      <c r="A43" s="22"/>
      <c r="B43" s="22"/>
      <c r="C43" s="22"/>
      <c r="D43" s="22"/>
      <c r="E43" s="22"/>
      <c r="F43" s="22"/>
      <c r="G43" s="2"/>
      <c r="H43" s="22"/>
      <c r="I43" s="21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6.5">
      <c r="A44" s="22"/>
      <c r="B44" s="22"/>
      <c r="C44" s="22"/>
      <c r="D44" s="22"/>
      <c r="E44" s="22"/>
      <c r="F44" s="22"/>
      <c r="G44" s="2"/>
      <c r="H44" s="22"/>
      <c r="I44" s="21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6.5">
      <c r="A45" s="22"/>
      <c r="B45" s="22"/>
      <c r="C45" s="22"/>
      <c r="D45" s="22"/>
      <c r="E45" s="22"/>
      <c r="F45" s="22"/>
      <c r="G45" s="2"/>
      <c r="H45" s="22"/>
      <c r="I45" s="21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6.5">
      <c r="A46" s="22"/>
      <c r="B46" s="22"/>
      <c r="C46" s="22"/>
      <c r="D46" s="22"/>
      <c r="E46" s="22"/>
      <c r="F46" s="22"/>
      <c r="G46" s="2"/>
      <c r="H46" s="22"/>
      <c r="I46" s="21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6.5">
      <c r="A47" s="22"/>
      <c r="B47" s="22"/>
      <c r="C47" s="22"/>
      <c r="D47" s="22"/>
      <c r="E47" s="22"/>
      <c r="F47" s="22"/>
      <c r="G47" s="2"/>
      <c r="H47" s="22"/>
      <c r="I47" s="21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6.5">
      <c r="A48" s="22"/>
      <c r="B48" s="22"/>
      <c r="C48" s="22"/>
      <c r="D48" s="22"/>
      <c r="E48" s="22"/>
      <c r="F48" s="22"/>
      <c r="G48" s="2"/>
      <c r="H48" s="22"/>
      <c r="I48" s="21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6.5">
      <c r="A49" s="22"/>
      <c r="B49" s="22"/>
      <c r="C49" s="22"/>
      <c r="D49" s="22"/>
      <c r="E49" s="22"/>
      <c r="F49" s="22"/>
      <c r="G49" s="2"/>
      <c r="H49" s="22"/>
      <c r="I49" s="21"/>
      <c r="J49" s="22"/>
      <c r="K49" s="22"/>
      <c r="L49" s="22"/>
      <c r="M49" s="22"/>
      <c r="N49" s="22"/>
      <c r="O49" s="22"/>
      <c r="P49" s="22"/>
      <c r="Q49" s="22"/>
      <c r="R49" s="22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K33:M33"/>
    <mergeCell ref="O33:R33"/>
    <mergeCell ref="A11:C11"/>
    <mergeCell ref="D11:E11"/>
    <mergeCell ref="I11:K11"/>
    <mergeCell ref="L11:M11"/>
    <mergeCell ref="A13:D13"/>
    <mergeCell ref="E13:E14"/>
    <mergeCell ref="F13:I13"/>
    <mergeCell ref="J13:O13"/>
    <mergeCell ref="A34:D34"/>
    <mergeCell ref="F34:I34"/>
    <mergeCell ref="K34:M34"/>
    <mergeCell ref="O34:R34"/>
    <mergeCell ref="A36:Q36"/>
    <mergeCell ref="Q13:Q14"/>
    <mergeCell ref="F18:I18"/>
    <mergeCell ref="A32:B32"/>
    <mergeCell ref="A33:D33"/>
    <mergeCell ref="F33:I3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6.421875" style="0" customWidth="1"/>
    <col min="2" max="2" width="11.57421875" style="0" bestFit="1" customWidth="1"/>
    <col min="3" max="3" width="12.28125" style="0" bestFit="1" customWidth="1"/>
    <col min="4" max="4" width="36.00390625" style="0" bestFit="1" customWidth="1"/>
    <col min="5" max="5" width="17.00390625" style="0" customWidth="1"/>
    <col min="6" max="6" width="11.57421875" style="0" bestFit="1" customWidth="1"/>
    <col min="8" max="8" width="14.8515625" style="0" customWidth="1"/>
    <col min="9" max="9" width="16.140625" style="0" customWidth="1"/>
    <col min="10" max="10" width="13.00390625" style="0" customWidth="1"/>
    <col min="11" max="11" width="17.8515625" style="0" customWidth="1"/>
    <col min="12" max="12" width="18.7109375" style="0" customWidth="1"/>
    <col min="13" max="13" width="17.8515625" style="0" customWidth="1"/>
    <col min="14" max="14" width="15.7109375" style="0" bestFit="1" customWidth="1"/>
    <col min="15" max="15" width="17.7109375" style="0" bestFit="1" customWidth="1"/>
    <col min="16" max="16" width="17.140625" style="0" customWidth="1"/>
    <col min="17" max="17" width="21.140625" style="0" customWidth="1"/>
    <col min="18" max="18" width="17.42187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75.75" customHeight="1">
      <c r="A9" s="194" t="s">
        <v>80</v>
      </c>
      <c r="B9" s="194"/>
      <c r="C9" s="194"/>
      <c r="D9" s="183" t="s">
        <v>146</v>
      </c>
      <c r="E9" s="197"/>
      <c r="F9" s="197"/>
      <c r="G9" s="197"/>
      <c r="H9" s="197"/>
      <c r="I9" s="184" t="s">
        <v>77</v>
      </c>
      <c r="J9" s="184"/>
      <c r="K9" s="184"/>
      <c r="L9" s="185" t="s">
        <v>226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/>
      <c r="E11" s="173"/>
      <c r="F11" s="53"/>
      <c r="G11" s="53"/>
      <c r="H11" s="53"/>
      <c r="I11" s="174" t="s">
        <v>78</v>
      </c>
      <c r="J11" s="174"/>
      <c r="K11" s="174"/>
      <c r="L11" s="175"/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90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52.5" customHeight="1">
      <c r="A15" s="77">
        <v>712525</v>
      </c>
      <c r="B15" s="77" t="s">
        <v>227</v>
      </c>
      <c r="C15" s="102">
        <v>43325</v>
      </c>
      <c r="D15" s="77" t="s">
        <v>226</v>
      </c>
      <c r="E15" s="121"/>
      <c r="F15" s="77">
        <v>1</v>
      </c>
      <c r="G15" s="129"/>
      <c r="H15" s="82" t="s">
        <v>74</v>
      </c>
      <c r="I15" s="130">
        <v>90</v>
      </c>
      <c r="J15" s="131"/>
      <c r="K15" s="132"/>
      <c r="L15" s="132"/>
      <c r="M15" s="131"/>
      <c r="N15" s="131">
        <v>34206.9</v>
      </c>
      <c r="O15" s="131">
        <v>248000</v>
      </c>
      <c r="P15" s="131">
        <v>1068.97</v>
      </c>
      <c r="Q15" s="104">
        <v>246931.03</v>
      </c>
      <c r="R15" s="91"/>
    </row>
    <row r="16" spans="1:18" s="123" customFormat="1" ht="52.5" customHeight="1">
      <c r="A16" s="77">
        <v>427027</v>
      </c>
      <c r="B16" s="77" t="s">
        <v>228</v>
      </c>
      <c r="C16" s="102">
        <v>43336</v>
      </c>
      <c r="D16" s="77" t="s">
        <v>226</v>
      </c>
      <c r="E16" s="77"/>
      <c r="F16" s="77">
        <v>2</v>
      </c>
      <c r="G16" s="81"/>
      <c r="H16" s="82" t="s">
        <v>74</v>
      </c>
      <c r="I16" s="82" t="s">
        <v>155</v>
      </c>
      <c r="J16" s="103"/>
      <c r="K16" s="103"/>
      <c r="L16" s="103"/>
      <c r="M16" s="103"/>
      <c r="N16" s="83">
        <v>41379.31</v>
      </c>
      <c r="O16" s="83">
        <v>300000</v>
      </c>
      <c r="P16" s="83">
        <v>1293.1</v>
      </c>
      <c r="Q16" s="104">
        <v>298706.9</v>
      </c>
      <c r="R16" s="136"/>
    </row>
    <row r="17" spans="1:18" s="123" customFormat="1" ht="52.5" customHeight="1">
      <c r="A17" s="77">
        <v>832010</v>
      </c>
      <c r="B17" s="77" t="s">
        <v>229</v>
      </c>
      <c r="C17" s="102">
        <v>43339</v>
      </c>
      <c r="D17" s="105" t="s">
        <v>226</v>
      </c>
      <c r="E17" s="77"/>
      <c r="F17" s="77">
        <v>3</v>
      </c>
      <c r="G17" s="81"/>
      <c r="H17" s="82" t="s">
        <v>74</v>
      </c>
      <c r="I17" s="82" t="s">
        <v>230</v>
      </c>
      <c r="J17" s="103"/>
      <c r="K17" s="103"/>
      <c r="L17" s="103"/>
      <c r="M17" s="103"/>
      <c r="N17" s="83">
        <v>27586.21</v>
      </c>
      <c r="O17" s="83">
        <v>200000</v>
      </c>
      <c r="P17" s="83">
        <v>862.07</v>
      </c>
      <c r="Q17" s="104">
        <v>199137.93</v>
      </c>
      <c r="R17" s="91"/>
    </row>
    <row r="18" spans="1:18" s="123" customFormat="1" ht="52.5" customHeight="1">
      <c r="A18" s="77">
        <v>113512</v>
      </c>
      <c r="B18" s="77" t="s">
        <v>231</v>
      </c>
      <c r="C18" s="102">
        <v>43339</v>
      </c>
      <c r="D18" s="105" t="s">
        <v>226</v>
      </c>
      <c r="E18" s="77"/>
      <c r="F18" s="77">
        <v>4</v>
      </c>
      <c r="G18" s="81"/>
      <c r="H18" s="82" t="s">
        <v>94</v>
      </c>
      <c r="I18" s="82" t="s">
        <v>116</v>
      </c>
      <c r="J18" s="103"/>
      <c r="K18" s="103"/>
      <c r="L18" s="103"/>
      <c r="M18" s="103"/>
      <c r="N18" s="83">
        <v>193816.67</v>
      </c>
      <c r="O18" s="83">
        <v>1405167.91</v>
      </c>
      <c r="P18" s="83">
        <v>6056.77</v>
      </c>
      <c r="Q18" s="104">
        <v>1399111.14</v>
      </c>
      <c r="R18" s="137"/>
    </row>
    <row r="19" spans="1:18" s="122" customFormat="1" ht="18.75">
      <c r="A19" s="91"/>
      <c r="B19" s="91"/>
      <c r="C19" s="91"/>
      <c r="D19" s="91"/>
      <c r="E19" s="91"/>
      <c r="F19" s="91"/>
      <c r="G19" s="92"/>
      <c r="H19" s="93"/>
      <c r="I19" s="94"/>
      <c r="J19" s="95"/>
      <c r="K19" s="96"/>
      <c r="L19" s="96"/>
      <c r="M19" s="95"/>
      <c r="N19" s="95"/>
      <c r="O19" s="97"/>
      <c r="P19" s="97"/>
      <c r="Q19" s="98"/>
      <c r="R19" s="91"/>
    </row>
    <row r="20" spans="1:18" s="122" customFormat="1" ht="18.75">
      <c r="A20" s="56" t="s">
        <v>63</v>
      </c>
      <c r="B20" s="57"/>
      <c r="C20" s="53"/>
      <c r="D20" s="53"/>
      <c r="E20" s="53"/>
      <c r="F20" s="186"/>
      <c r="G20" s="186"/>
      <c r="H20" s="186"/>
      <c r="I20" s="186"/>
      <c r="J20" s="53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s="122" customFormat="1" ht="18.75">
      <c r="A25" s="56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s="122" customFormat="1" ht="18.75">
      <c r="A26" s="56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s="122" customFormat="1" ht="18.75">
      <c r="A27" s="56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s="122" customFormat="1" ht="18.75">
      <c r="A28" s="53"/>
      <c r="B28" s="53"/>
      <c r="C28" s="53"/>
      <c r="D28" s="53"/>
      <c r="E28" s="53"/>
      <c r="F28" s="53"/>
      <c r="G28" s="54"/>
      <c r="H28" s="53"/>
      <c r="I28" s="55"/>
      <c r="J28" s="53"/>
      <c r="K28" s="53"/>
      <c r="L28" s="53"/>
      <c r="M28" s="53"/>
      <c r="N28" s="53"/>
      <c r="O28" s="53"/>
      <c r="P28" s="53"/>
      <c r="Q28" s="133"/>
      <c r="R28" s="53"/>
    </row>
    <row r="29" spans="1:18" ht="16.5">
      <c r="A29" s="28"/>
      <c r="B29" s="28"/>
      <c r="C29" s="28"/>
      <c r="D29" s="28"/>
      <c r="E29" s="28"/>
      <c r="F29" s="28"/>
      <c r="G29" s="2"/>
      <c r="H29" s="28"/>
      <c r="I29" s="27"/>
      <c r="J29" s="24"/>
      <c r="K29" s="24"/>
      <c r="L29" s="24"/>
      <c r="M29" s="24"/>
      <c r="N29" s="25"/>
      <c r="O29" s="25"/>
      <c r="P29" s="25"/>
      <c r="Q29" s="26"/>
      <c r="R29" s="28"/>
    </row>
    <row r="30" spans="1:18" ht="16.5">
      <c r="A30" s="28"/>
      <c r="B30" s="28"/>
      <c r="C30" s="28"/>
      <c r="D30" s="28"/>
      <c r="E30" s="28"/>
      <c r="F30" s="28"/>
      <c r="G30" s="2"/>
      <c r="H30" s="28"/>
      <c r="I30" s="27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6.5">
      <c r="A31" s="28"/>
      <c r="B31" s="28"/>
      <c r="C31" s="28"/>
      <c r="D31" s="28"/>
      <c r="E31" s="28"/>
      <c r="F31" s="28"/>
      <c r="G31" s="2"/>
      <c r="H31" s="28"/>
      <c r="I31" s="27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6.5">
      <c r="A32" s="28"/>
      <c r="B32" s="28"/>
      <c r="C32" s="28"/>
      <c r="D32" s="28"/>
      <c r="E32" s="28"/>
      <c r="F32" s="28"/>
      <c r="G32" s="2"/>
      <c r="H32" s="28"/>
      <c r="I32" s="27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6.5">
      <c r="A33" s="28"/>
      <c r="B33" s="28"/>
      <c r="C33" s="28"/>
      <c r="D33" s="28"/>
      <c r="E33" s="28"/>
      <c r="F33" s="28"/>
      <c r="G33" s="2"/>
      <c r="H33" s="28"/>
      <c r="I33" s="27"/>
      <c r="J33" s="28"/>
      <c r="K33" s="28"/>
      <c r="L33" s="28"/>
      <c r="M33" s="28"/>
      <c r="N33" s="28"/>
      <c r="O33" s="28"/>
      <c r="P33" s="28"/>
      <c r="Q33" s="28"/>
      <c r="R33" s="28"/>
    </row>
    <row r="34" spans="1:18" s="124" customFormat="1" ht="23.25">
      <c r="A34" s="187"/>
      <c r="B34" s="187"/>
      <c r="C34" s="50"/>
      <c r="D34" s="51"/>
      <c r="E34" s="50"/>
      <c r="F34" s="106"/>
      <c r="G34" s="106"/>
      <c r="H34" s="106"/>
      <c r="I34" s="107"/>
      <c r="J34" s="52"/>
      <c r="K34" s="106"/>
      <c r="L34" s="106"/>
      <c r="M34" s="106"/>
      <c r="N34" s="50"/>
      <c r="O34" s="107"/>
      <c r="P34" s="108"/>
      <c r="Q34" s="107"/>
      <c r="R34" s="109"/>
    </row>
    <row r="35" spans="1:18" s="124" customFormat="1" ht="23.25" customHeight="1">
      <c r="A35" s="170" t="s">
        <v>128</v>
      </c>
      <c r="B35" s="170"/>
      <c r="C35" s="170"/>
      <c r="D35" s="170"/>
      <c r="E35" s="49"/>
      <c r="F35" s="171" t="s">
        <v>127</v>
      </c>
      <c r="G35" s="171"/>
      <c r="H35" s="171"/>
      <c r="I35" s="171"/>
      <c r="J35" s="49"/>
      <c r="K35" s="171" t="s">
        <v>130</v>
      </c>
      <c r="L35" s="171"/>
      <c r="M35" s="171"/>
      <c r="N35" s="50"/>
      <c r="O35" s="171" t="s">
        <v>132</v>
      </c>
      <c r="P35" s="171"/>
      <c r="Q35" s="171"/>
      <c r="R35" s="116"/>
    </row>
    <row r="36" spans="1:18" s="124" customFormat="1" ht="56.25" customHeight="1">
      <c r="A36" s="161" t="s">
        <v>71</v>
      </c>
      <c r="B36" s="161"/>
      <c r="C36" s="161"/>
      <c r="D36" s="161"/>
      <c r="E36" s="52"/>
      <c r="F36" s="161" t="s">
        <v>129</v>
      </c>
      <c r="G36" s="161"/>
      <c r="H36" s="161"/>
      <c r="I36" s="161"/>
      <c r="J36" s="52"/>
      <c r="K36" s="161" t="s">
        <v>131</v>
      </c>
      <c r="L36" s="161"/>
      <c r="M36" s="161"/>
      <c r="N36" s="50"/>
      <c r="O36" s="190" t="s">
        <v>72</v>
      </c>
      <c r="P36" s="190"/>
      <c r="Q36" s="190"/>
      <c r="R36" s="49"/>
    </row>
    <row r="38" spans="1:18" s="126" customFormat="1" ht="18.75">
      <c r="A38" s="163" t="s">
        <v>73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15"/>
    </row>
  </sheetData>
  <sheetProtection/>
  <mergeCells count="29">
    <mergeCell ref="A36:D36"/>
    <mergeCell ref="F36:I36"/>
    <mergeCell ref="K36:M36"/>
    <mergeCell ref="A38:Q38"/>
    <mergeCell ref="Q13:Q14"/>
    <mergeCell ref="F20:I20"/>
    <mergeCell ref="A34:B34"/>
    <mergeCell ref="A35:D35"/>
    <mergeCell ref="F35:I35"/>
    <mergeCell ref="L9:M9"/>
    <mergeCell ref="K35:M35"/>
    <mergeCell ref="A11:C11"/>
    <mergeCell ref="D11:E11"/>
    <mergeCell ref="I11:K11"/>
    <mergeCell ref="L11:M11"/>
    <mergeCell ref="A13:D13"/>
    <mergeCell ref="E13:E14"/>
    <mergeCell ref="F13:I13"/>
    <mergeCell ref="J13:O13"/>
    <mergeCell ref="O35:Q35"/>
    <mergeCell ref="O36:Q36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tabSelected="1" zoomScalePageLayoutView="0" workbookViewId="0" topLeftCell="E1">
      <selection activeCell="D9" sqref="D9:H9"/>
    </sheetView>
  </sheetViews>
  <sheetFormatPr defaultColWidth="11.421875" defaultRowHeight="15"/>
  <cols>
    <col min="1" max="1" width="15.28125" style="0" customWidth="1"/>
    <col min="3" max="3" width="14.7109375" style="0" customWidth="1"/>
    <col min="4" max="4" width="36.00390625" style="0" bestFit="1" customWidth="1"/>
    <col min="5" max="5" width="20.8515625" style="0" customWidth="1"/>
    <col min="8" max="8" width="13.421875" style="0" customWidth="1"/>
    <col min="9" max="9" width="14.421875" style="0" customWidth="1"/>
    <col min="10" max="10" width="15.7109375" style="0" bestFit="1" customWidth="1"/>
    <col min="11" max="11" width="16.140625" style="0" customWidth="1"/>
    <col min="12" max="12" width="17.8515625" style="0" customWidth="1"/>
    <col min="13" max="13" width="19.140625" style="0" customWidth="1"/>
    <col min="14" max="14" width="15.8515625" style="0" customWidth="1"/>
    <col min="15" max="15" width="16.140625" style="0" customWidth="1"/>
    <col min="16" max="16" width="20.140625" style="0" customWidth="1"/>
    <col min="17" max="17" width="15.28125" style="0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97.5" customHeight="1">
      <c r="A9" s="194" t="s">
        <v>80</v>
      </c>
      <c r="B9" s="194"/>
      <c r="C9" s="194"/>
      <c r="D9" s="183" t="s">
        <v>148</v>
      </c>
      <c r="E9" s="183"/>
      <c r="F9" s="183"/>
      <c r="G9" s="183"/>
      <c r="H9" s="183"/>
      <c r="I9" s="184" t="s">
        <v>77</v>
      </c>
      <c r="J9" s="184"/>
      <c r="K9" s="184"/>
      <c r="L9" s="185" t="s">
        <v>233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152</v>
      </c>
      <c r="E11" s="173"/>
      <c r="F11" s="53"/>
      <c r="G11" s="53"/>
      <c r="H11" s="53"/>
      <c r="I11" s="174" t="s">
        <v>78</v>
      </c>
      <c r="J11" s="174"/>
      <c r="K11" s="174"/>
      <c r="L11" s="175">
        <v>1499941.43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111.7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6.75" customHeight="1">
      <c r="A15" s="77">
        <v>198618</v>
      </c>
      <c r="B15" s="77" t="s">
        <v>232</v>
      </c>
      <c r="C15" s="102">
        <v>43427</v>
      </c>
      <c r="D15" s="144" t="s">
        <v>233</v>
      </c>
      <c r="E15" s="145"/>
      <c r="F15" s="77" t="s">
        <v>174</v>
      </c>
      <c r="G15" s="138"/>
      <c r="H15" s="82" t="s">
        <v>149</v>
      </c>
      <c r="I15" s="82" t="s">
        <v>193</v>
      </c>
      <c r="J15" s="103">
        <v>545062.29</v>
      </c>
      <c r="K15" s="103">
        <v>189681.68</v>
      </c>
      <c r="L15" s="103"/>
      <c r="M15" s="103">
        <f>J15+N15</f>
        <v>632272.2564000001</v>
      </c>
      <c r="N15" s="83">
        <f>J15*0.16</f>
        <v>87209.9664</v>
      </c>
      <c r="O15" s="83">
        <f>M15-K15</f>
        <v>442590.5764000001</v>
      </c>
      <c r="P15" s="83">
        <f>J15*0.005</f>
        <v>2725.31145</v>
      </c>
      <c r="Q15" s="104">
        <f>O15-P15</f>
        <v>439865.2649500001</v>
      </c>
      <c r="R15" s="91"/>
    </row>
    <row r="16" spans="1:18" s="122" customFormat="1" ht="36.75" customHeight="1">
      <c r="A16" s="79">
        <v>1998</v>
      </c>
      <c r="B16" s="79">
        <v>54</v>
      </c>
      <c r="C16" s="102">
        <v>43438</v>
      </c>
      <c r="D16" s="77" t="s">
        <v>233</v>
      </c>
      <c r="E16" s="79"/>
      <c r="F16" s="79">
        <v>2</v>
      </c>
      <c r="G16" s="81"/>
      <c r="H16" s="82" t="s">
        <v>150</v>
      </c>
      <c r="I16" s="82" t="s">
        <v>154</v>
      </c>
      <c r="J16" s="103">
        <v>747990.24</v>
      </c>
      <c r="K16" s="103">
        <v>260300.75</v>
      </c>
      <c r="L16" s="103"/>
      <c r="M16" s="103">
        <f>J16+N16</f>
        <v>867668.6784</v>
      </c>
      <c r="N16" s="83">
        <f>J16*0.16</f>
        <v>119678.4384</v>
      </c>
      <c r="O16" s="83">
        <f>M16-K16</f>
        <v>607367.9284</v>
      </c>
      <c r="P16" s="83">
        <f>J16*0.005</f>
        <v>3739.9512</v>
      </c>
      <c r="Q16" s="104">
        <f>O16-P16</f>
        <v>603627.9772</v>
      </c>
      <c r="R16" s="53"/>
    </row>
    <row r="17" spans="1:18" s="122" customFormat="1" ht="18.75">
      <c r="A17" s="91"/>
      <c r="B17" s="91"/>
      <c r="C17" s="91"/>
      <c r="D17" s="91"/>
      <c r="E17" s="91"/>
      <c r="F17" s="91"/>
      <c r="G17" s="92"/>
      <c r="H17" s="93"/>
      <c r="I17" s="94"/>
      <c r="J17" s="95"/>
      <c r="K17" s="96"/>
      <c r="L17" s="96"/>
      <c r="M17" s="95"/>
      <c r="O17" s="97"/>
      <c r="P17" s="97"/>
      <c r="Q17" s="98"/>
      <c r="R17" s="91"/>
    </row>
    <row r="18" spans="2:18" s="122" customFormat="1" ht="18.75">
      <c r="B18" s="57"/>
      <c r="C18" s="53"/>
      <c r="D18" s="53"/>
      <c r="E18" s="53"/>
      <c r="F18" s="186"/>
      <c r="G18" s="186"/>
      <c r="H18" s="186"/>
      <c r="I18" s="186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 t="s">
        <v>63</v>
      </c>
      <c r="B19" s="53"/>
      <c r="C19" s="53"/>
      <c r="D19" s="53"/>
      <c r="E19" s="53"/>
      <c r="F19" s="53"/>
      <c r="G19" s="54"/>
      <c r="H19" s="53"/>
      <c r="I19" s="55"/>
      <c r="J19" s="53"/>
      <c r="K19" s="53"/>
      <c r="L19" s="140"/>
      <c r="M19" s="141"/>
      <c r="N19" s="141"/>
      <c r="O19" s="53"/>
      <c r="P19" s="53"/>
      <c r="Q19" s="133"/>
      <c r="R19" s="53"/>
    </row>
    <row r="20" spans="1:18" s="122" customFormat="1" ht="18.75">
      <c r="A20" s="56"/>
      <c r="B20" s="53"/>
      <c r="C20" s="53"/>
      <c r="D20" s="53"/>
      <c r="E20" s="53"/>
      <c r="F20" s="53"/>
      <c r="G20" s="54"/>
      <c r="H20" s="53"/>
      <c r="I20" s="55"/>
      <c r="J20" s="53"/>
      <c r="K20" s="53"/>
      <c r="L20" s="140"/>
      <c r="M20" s="141"/>
      <c r="N20" s="141"/>
      <c r="O20" s="53"/>
      <c r="P20" s="53"/>
      <c r="Q20" s="133"/>
      <c r="R20" s="53"/>
    </row>
    <row r="21" spans="1:18" s="122" customFormat="1" ht="18.75">
      <c r="A21" s="56"/>
      <c r="B21" s="53"/>
      <c r="C21" s="53"/>
      <c r="D21" s="53"/>
      <c r="E21" s="53"/>
      <c r="F21" s="53"/>
      <c r="G21" s="54"/>
      <c r="H21" s="53"/>
      <c r="I21" s="55"/>
      <c r="J21" s="53"/>
      <c r="K21" s="53"/>
      <c r="L21" s="140"/>
      <c r="M21" s="141"/>
      <c r="N21" s="141"/>
      <c r="O21" s="53"/>
      <c r="P21" s="53"/>
      <c r="Q21" s="133"/>
      <c r="R21" s="53"/>
    </row>
    <row r="22" spans="1:18" s="122" customFormat="1" ht="18.75">
      <c r="A22" s="56"/>
      <c r="B22" s="53"/>
      <c r="C22" s="53"/>
      <c r="D22" s="53"/>
      <c r="E22" s="53"/>
      <c r="F22" s="53"/>
      <c r="G22" s="54"/>
      <c r="H22" s="53"/>
      <c r="I22" s="55"/>
      <c r="J22" s="53"/>
      <c r="K22" s="53"/>
      <c r="L22" s="140"/>
      <c r="M22" s="141"/>
      <c r="N22" s="141"/>
      <c r="O22" s="53"/>
      <c r="P22" s="53"/>
      <c r="Q22" s="133"/>
      <c r="R22" s="53"/>
    </row>
    <row r="23" spans="1:18" s="122" customFormat="1" ht="18.75">
      <c r="A23" s="56"/>
      <c r="B23" s="53"/>
      <c r="C23" s="53"/>
      <c r="D23" s="53"/>
      <c r="E23" s="53"/>
      <c r="F23" s="53"/>
      <c r="G23" s="54"/>
      <c r="H23" s="53"/>
      <c r="I23" s="55"/>
      <c r="J23" s="53"/>
      <c r="K23" s="53"/>
      <c r="L23" s="140"/>
      <c r="M23" s="141"/>
      <c r="N23" s="141"/>
      <c r="O23" s="53"/>
      <c r="P23" s="53"/>
      <c r="Q23" s="133"/>
      <c r="R23" s="53"/>
    </row>
    <row r="24" spans="1:18" s="122" customFormat="1" ht="18.75">
      <c r="A24" s="56"/>
      <c r="B24" s="53"/>
      <c r="C24" s="53"/>
      <c r="D24" s="53"/>
      <c r="E24" s="53"/>
      <c r="F24" s="53"/>
      <c r="G24" s="54"/>
      <c r="H24" s="53"/>
      <c r="I24" s="55"/>
      <c r="J24" s="53"/>
      <c r="K24" s="53"/>
      <c r="L24" s="140"/>
      <c r="M24" s="141"/>
      <c r="N24" s="141"/>
      <c r="O24" s="53"/>
      <c r="P24" s="53"/>
      <c r="Q24" s="133"/>
      <c r="R24" s="53"/>
    </row>
    <row r="25" spans="1:18" s="122" customFormat="1" ht="18.75">
      <c r="A25" s="56"/>
      <c r="B25" s="53"/>
      <c r="C25" s="53"/>
      <c r="D25" s="53"/>
      <c r="E25" s="53"/>
      <c r="F25" s="53"/>
      <c r="G25" s="54"/>
      <c r="H25" s="53"/>
      <c r="I25" s="55"/>
      <c r="J25" s="53"/>
      <c r="K25" s="53"/>
      <c r="L25" s="140"/>
      <c r="M25" s="141"/>
      <c r="N25" s="141"/>
      <c r="O25" s="53"/>
      <c r="P25" s="53"/>
      <c r="Q25" s="133"/>
      <c r="R25" s="53"/>
    </row>
    <row r="26" spans="1:18" s="122" customFormat="1" ht="18.75">
      <c r="A26" s="53"/>
      <c r="B26" s="53"/>
      <c r="C26" s="53"/>
      <c r="D26" s="53"/>
      <c r="E26" s="53"/>
      <c r="F26" s="53"/>
      <c r="G26" s="54"/>
      <c r="H26" s="53"/>
      <c r="I26" s="55"/>
      <c r="J26" s="142"/>
      <c r="K26" s="142"/>
      <c r="L26" s="142"/>
      <c r="M26" s="142"/>
      <c r="N26" s="141"/>
      <c r="O26" s="141"/>
      <c r="P26" s="141"/>
      <c r="Q26" s="143"/>
      <c r="R26" s="53"/>
    </row>
    <row r="27" spans="1:18" s="122" customFormat="1" ht="18.75">
      <c r="A27" s="53"/>
      <c r="B27" s="53"/>
      <c r="C27" s="53"/>
      <c r="D27" s="53"/>
      <c r="E27" s="53"/>
      <c r="F27" s="53"/>
      <c r="G27" s="54"/>
      <c r="H27" s="53"/>
      <c r="I27" s="55"/>
      <c r="J27" s="53"/>
      <c r="K27" s="53"/>
      <c r="L27" s="53"/>
      <c r="M27" s="53"/>
      <c r="N27" s="53"/>
      <c r="O27" s="53"/>
      <c r="P27" s="53"/>
      <c r="Q27" s="53"/>
      <c r="R27" s="53"/>
    </row>
    <row r="28" spans="1:18" s="122" customFormat="1" ht="18.75">
      <c r="A28" s="53"/>
      <c r="B28" s="53"/>
      <c r="C28" s="53"/>
      <c r="D28" s="53"/>
      <c r="E28" s="53"/>
      <c r="F28" s="53"/>
      <c r="G28" s="54"/>
      <c r="H28" s="53"/>
      <c r="I28" s="55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6.5">
      <c r="A29" s="35"/>
      <c r="B29" s="35"/>
      <c r="C29" s="35"/>
      <c r="D29" s="35"/>
      <c r="E29" s="35"/>
      <c r="F29" s="35"/>
      <c r="G29" s="2"/>
      <c r="H29" s="35"/>
      <c r="I29" s="34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6.5">
      <c r="A30" s="35"/>
      <c r="B30" s="35"/>
      <c r="C30" s="35"/>
      <c r="D30" s="35"/>
      <c r="E30" s="35"/>
      <c r="F30" s="35"/>
      <c r="G30" s="2"/>
      <c r="H30" s="35"/>
      <c r="I30" s="34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6.5">
      <c r="A31" s="166"/>
      <c r="B31" s="166"/>
      <c r="C31" s="1"/>
      <c r="D31" s="35"/>
      <c r="E31" s="1"/>
      <c r="F31" s="19"/>
      <c r="G31" s="19"/>
      <c r="H31" s="19"/>
      <c r="I31" s="20"/>
      <c r="J31" s="4"/>
      <c r="K31" s="19"/>
      <c r="L31" s="19"/>
      <c r="M31" s="19"/>
      <c r="N31" s="1"/>
      <c r="O31" s="20"/>
      <c r="P31" s="46"/>
      <c r="Q31" s="20"/>
      <c r="R31" s="3"/>
    </row>
    <row r="32" spans="1:18" s="124" customFormat="1" ht="23.25" customHeight="1">
      <c r="A32" s="170" t="s">
        <v>128</v>
      </c>
      <c r="B32" s="170"/>
      <c r="C32" s="170"/>
      <c r="D32" s="170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N32" s="50"/>
      <c r="O32" s="171" t="s">
        <v>132</v>
      </c>
      <c r="P32" s="171"/>
      <c r="Q32" s="171"/>
      <c r="R32" s="116"/>
    </row>
    <row r="33" spans="1:18" s="124" customFormat="1" ht="60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N33" s="50"/>
      <c r="O33" s="190" t="s">
        <v>72</v>
      </c>
      <c r="P33" s="190"/>
      <c r="Q33" s="190"/>
      <c r="R33" s="49"/>
    </row>
    <row r="34" spans="1:18" ht="16.5">
      <c r="A34" s="42"/>
      <c r="B34" s="42"/>
      <c r="C34" s="42"/>
      <c r="D34" s="42"/>
      <c r="E34" s="4"/>
      <c r="F34" s="42"/>
      <c r="G34" s="42"/>
      <c r="H34" s="42"/>
      <c r="I34" s="42"/>
      <c r="J34" s="4"/>
      <c r="K34" s="42"/>
      <c r="L34" s="42"/>
      <c r="M34" s="42"/>
      <c r="N34" s="1"/>
      <c r="O34" s="43"/>
      <c r="P34" s="43"/>
      <c r="Q34" s="43"/>
      <c r="R34" s="43"/>
    </row>
    <row r="35" spans="1:18" ht="18.75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35"/>
    </row>
  </sheetData>
  <sheetProtection/>
  <mergeCells count="29">
    <mergeCell ref="A33:D33"/>
    <mergeCell ref="F33:I33"/>
    <mergeCell ref="K33:M33"/>
    <mergeCell ref="A35:Q35"/>
    <mergeCell ref="Q13:Q14"/>
    <mergeCell ref="F18:I18"/>
    <mergeCell ref="A31:B31"/>
    <mergeCell ref="A32:D32"/>
    <mergeCell ref="F32:I32"/>
    <mergeCell ref="L9:M9"/>
    <mergeCell ref="K32:M32"/>
    <mergeCell ref="A11:C11"/>
    <mergeCell ref="D11:E11"/>
    <mergeCell ref="I11:K11"/>
    <mergeCell ref="L11:M11"/>
    <mergeCell ref="A13:D13"/>
    <mergeCell ref="E13:E14"/>
    <mergeCell ref="F13:I13"/>
    <mergeCell ref="J13:O13"/>
    <mergeCell ref="O32:Q32"/>
    <mergeCell ref="O33:Q33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140625" style="0" customWidth="1"/>
    <col min="2" max="2" width="13.7109375" style="0" customWidth="1"/>
    <col min="3" max="3" width="12.00390625" style="0" bestFit="1" customWidth="1"/>
    <col min="4" max="4" width="36.00390625" style="0" bestFit="1" customWidth="1"/>
    <col min="5" max="5" width="15.8515625" style="0" customWidth="1"/>
    <col min="6" max="6" width="11.57421875" style="0" bestFit="1" customWidth="1"/>
    <col min="8" max="9" width="14.8515625" style="0" customWidth="1"/>
    <col min="10" max="10" width="15.7109375" style="0" bestFit="1" customWidth="1"/>
    <col min="11" max="11" width="17.00390625" style="0" customWidth="1"/>
    <col min="12" max="12" width="18.28125" style="0" customWidth="1"/>
    <col min="13" max="13" width="17.421875" style="0" customWidth="1"/>
    <col min="14" max="14" width="14.140625" style="0" customWidth="1"/>
    <col min="15" max="15" width="16.00390625" style="0" customWidth="1"/>
    <col min="16" max="16" width="18.1406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47.25" customHeight="1">
      <c r="A9" s="194" t="s">
        <v>80</v>
      </c>
      <c r="B9" s="194"/>
      <c r="C9" s="194"/>
      <c r="D9" s="183" t="s">
        <v>151</v>
      </c>
      <c r="E9" s="197"/>
      <c r="F9" s="197"/>
      <c r="G9" s="197"/>
      <c r="H9" s="197"/>
      <c r="I9" s="184" t="s">
        <v>77</v>
      </c>
      <c r="J9" s="184"/>
      <c r="K9" s="184"/>
      <c r="L9" s="185" t="s">
        <v>234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153</v>
      </c>
      <c r="E11" s="173"/>
      <c r="F11" s="53"/>
      <c r="G11" s="53"/>
      <c r="H11" s="53"/>
      <c r="I11" s="174" t="s">
        <v>78</v>
      </c>
      <c r="J11" s="174"/>
      <c r="K11" s="174"/>
      <c r="L11" s="175">
        <v>842828.37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0.75" customHeight="1">
      <c r="A15" s="77">
        <v>101994</v>
      </c>
      <c r="B15" s="77" t="s">
        <v>235</v>
      </c>
      <c r="C15" s="102">
        <v>43427</v>
      </c>
      <c r="D15" s="144" t="s">
        <v>234</v>
      </c>
      <c r="E15" s="145"/>
      <c r="F15" s="77" t="s">
        <v>174</v>
      </c>
      <c r="G15" s="138"/>
      <c r="H15" s="82" t="s">
        <v>149</v>
      </c>
      <c r="I15" s="82" t="s">
        <v>155</v>
      </c>
      <c r="J15" s="103">
        <v>414698.44</v>
      </c>
      <c r="K15" s="103">
        <v>144315.06</v>
      </c>
      <c r="L15" s="103"/>
      <c r="M15" s="103">
        <f>J15+N15</f>
        <v>481050.1904</v>
      </c>
      <c r="N15" s="83">
        <f>J15*0.16</f>
        <v>66351.7504</v>
      </c>
      <c r="O15" s="83">
        <f>M15-K15</f>
        <v>336735.1304</v>
      </c>
      <c r="P15" s="83">
        <f>J15*0.005</f>
        <v>2073.4922</v>
      </c>
      <c r="Q15" s="104">
        <f>O15-P15</f>
        <v>334661.63820000004</v>
      </c>
      <c r="R15" s="91"/>
    </row>
    <row r="16" spans="1:18" s="123" customFormat="1" ht="30.75" customHeight="1">
      <c r="A16" s="77">
        <v>107241</v>
      </c>
      <c r="B16" s="77" t="s">
        <v>236</v>
      </c>
      <c r="C16" s="102">
        <v>43438</v>
      </c>
      <c r="D16" s="77" t="s">
        <v>234</v>
      </c>
      <c r="E16" s="77"/>
      <c r="F16" s="77">
        <v>2</v>
      </c>
      <c r="G16" s="81"/>
      <c r="H16" s="82" t="s">
        <v>150</v>
      </c>
      <c r="I16" s="82" t="s">
        <v>156</v>
      </c>
      <c r="J16" s="103">
        <v>311877.73</v>
      </c>
      <c r="K16" s="103">
        <v>108533.45</v>
      </c>
      <c r="L16" s="103"/>
      <c r="M16" s="103">
        <f>J16+N16</f>
        <v>361778.1668</v>
      </c>
      <c r="N16" s="83">
        <f>J16*0.16</f>
        <v>49900.436799999996</v>
      </c>
      <c r="O16" s="83">
        <f>M16-K16</f>
        <v>253244.7168</v>
      </c>
      <c r="P16" s="83">
        <f>J16*0.005</f>
        <v>1559.3886499999999</v>
      </c>
      <c r="Q16" s="104">
        <f>O16-P16</f>
        <v>251685.32815</v>
      </c>
      <c r="R16" s="91"/>
    </row>
    <row r="17" spans="1:18" s="122" customFormat="1" ht="18.75">
      <c r="A17" s="91"/>
      <c r="B17" s="91"/>
      <c r="C17" s="91"/>
      <c r="D17" s="91"/>
      <c r="E17" s="91"/>
      <c r="F17" s="91"/>
      <c r="G17" s="92"/>
      <c r="H17" s="93"/>
      <c r="I17" s="94"/>
      <c r="J17" s="95"/>
      <c r="K17" s="96"/>
      <c r="L17" s="96"/>
      <c r="M17" s="95"/>
      <c r="O17" s="97"/>
      <c r="P17" s="97"/>
      <c r="Q17" s="98"/>
      <c r="R17" s="91"/>
    </row>
    <row r="18" spans="2:18" s="122" customFormat="1" ht="18.75">
      <c r="B18" s="57"/>
      <c r="C18" s="53"/>
      <c r="D18" s="53"/>
      <c r="E18" s="53"/>
      <c r="F18" s="186"/>
      <c r="G18" s="186"/>
      <c r="H18" s="186"/>
      <c r="I18" s="186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 t="s">
        <v>63</v>
      </c>
      <c r="B19" s="53"/>
      <c r="C19" s="53"/>
      <c r="D19" s="53"/>
      <c r="E19" s="53"/>
      <c r="F19" s="53"/>
      <c r="G19" s="54"/>
      <c r="H19" s="53"/>
      <c r="I19" s="55"/>
      <c r="J19" s="53"/>
      <c r="K19" s="53"/>
      <c r="L19" s="140"/>
      <c r="M19" s="141"/>
      <c r="N19" s="141"/>
      <c r="O19" s="53"/>
      <c r="P19" s="53"/>
      <c r="Q19" s="133"/>
      <c r="R19" s="53"/>
    </row>
    <row r="20" spans="1:18" s="122" customFormat="1" ht="18.75">
      <c r="A20" s="56"/>
      <c r="B20" s="53"/>
      <c r="C20" s="53"/>
      <c r="D20" s="53"/>
      <c r="E20" s="53"/>
      <c r="F20" s="53"/>
      <c r="G20" s="54"/>
      <c r="H20" s="53"/>
      <c r="I20" s="55"/>
      <c r="J20" s="53"/>
      <c r="K20" s="53"/>
      <c r="L20" s="140"/>
      <c r="M20" s="141"/>
      <c r="N20" s="141"/>
      <c r="O20" s="53"/>
      <c r="P20" s="53"/>
      <c r="Q20" s="133"/>
      <c r="R20" s="53"/>
    </row>
    <row r="21" spans="1:18" s="122" customFormat="1" ht="18.75">
      <c r="A21" s="56"/>
      <c r="B21" s="53"/>
      <c r="C21" s="53"/>
      <c r="D21" s="53"/>
      <c r="E21" s="53"/>
      <c r="F21" s="53"/>
      <c r="G21" s="54"/>
      <c r="H21" s="53"/>
      <c r="I21" s="55"/>
      <c r="J21" s="53"/>
      <c r="K21" s="53"/>
      <c r="L21" s="140"/>
      <c r="M21" s="141"/>
      <c r="N21" s="141"/>
      <c r="O21" s="53"/>
      <c r="P21" s="53"/>
      <c r="Q21" s="133"/>
      <c r="R21" s="53"/>
    </row>
    <row r="22" spans="1:18" s="122" customFormat="1" ht="18.75">
      <c r="A22" s="56"/>
      <c r="B22" s="53"/>
      <c r="C22" s="53"/>
      <c r="D22" s="53"/>
      <c r="E22" s="53"/>
      <c r="F22" s="53"/>
      <c r="G22" s="54"/>
      <c r="H22" s="53"/>
      <c r="I22" s="55"/>
      <c r="J22" s="53"/>
      <c r="K22" s="53"/>
      <c r="L22" s="140"/>
      <c r="M22" s="141"/>
      <c r="N22" s="141"/>
      <c r="O22" s="53"/>
      <c r="P22" s="53"/>
      <c r="Q22" s="133"/>
      <c r="R22" s="53"/>
    </row>
    <row r="23" spans="1:18" s="122" customFormat="1" ht="18.75">
      <c r="A23" s="56"/>
      <c r="B23" s="53"/>
      <c r="C23" s="53"/>
      <c r="D23" s="53"/>
      <c r="E23" s="53"/>
      <c r="F23" s="53"/>
      <c r="G23" s="54"/>
      <c r="H23" s="53"/>
      <c r="I23" s="55"/>
      <c r="J23" s="53"/>
      <c r="K23" s="53"/>
      <c r="L23" s="140"/>
      <c r="M23" s="141"/>
      <c r="N23" s="141"/>
      <c r="O23" s="53"/>
      <c r="P23" s="53"/>
      <c r="Q23" s="133"/>
      <c r="R23" s="53"/>
    </row>
    <row r="24" spans="1:18" s="122" customFormat="1" ht="18.75">
      <c r="A24" s="56"/>
      <c r="B24" s="53"/>
      <c r="C24" s="53"/>
      <c r="D24" s="53"/>
      <c r="E24" s="53"/>
      <c r="F24" s="53"/>
      <c r="G24" s="54"/>
      <c r="H24" s="53"/>
      <c r="I24" s="55"/>
      <c r="J24" s="53"/>
      <c r="K24" s="53"/>
      <c r="L24" s="140"/>
      <c r="M24" s="141"/>
      <c r="N24" s="141"/>
      <c r="O24" s="53"/>
      <c r="P24" s="53"/>
      <c r="Q24" s="133"/>
      <c r="R24" s="53"/>
    </row>
    <row r="25" spans="1:18" s="122" customFormat="1" ht="18.75">
      <c r="A25" s="56"/>
      <c r="B25" s="53"/>
      <c r="C25" s="53"/>
      <c r="D25" s="53"/>
      <c r="E25" s="53"/>
      <c r="F25" s="53"/>
      <c r="G25" s="54"/>
      <c r="H25" s="53"/>
      <c r="I25" s="55"/>
      <c r="J25" s="53"/>
      <c r="K25" s="53"/>
      <c r="L25" s="140"/>
      <c r="M25" s="141"/>
      <c r="N25" s="141"/>
      <c r="O25" s="53"/>
      <c r="P25" s="53"/>
      <c r="Q25" s="133"/>
      <c r="R25" s="53"/>
    </row>
    <row r="26" spans="1:18" ht="16.5">
      <c r="A26" s="37"/>
      <c r="B26" s="37"/>
      <c r="C26" s="37"/>
      <c r="D26" s="37"/>
      <c r="E26" s="37"/>
      <c r="F26" s="37"/>
      <c r="G26" s="2"/>
      <c r="H26" s="37"/>
      <c r="I26" s="36"/>
      <c r="J26" s="24"/>
      <c r="K26" s="24"/>
      <c r="L26" s="24"/>
      <c r="M26" s="24"/>
      <c r="N26" s="25"/>
      <c r="O26" s="25"/>
      <c r="P26" s="25"/>
      <c r="Q26" s="26"/>
      <c r="R26" s="37"/>
    </row>
    <row r="27" spans="1:18" ht="16.5">
      <c r="A27" s="37"/>
      <c r="B27" s="37"/>
      <c r="C27" s="37"/>
      <c r="D27" s="37"/>
      <c r="E27" s="37"/>
      <c r="F27" s="37"/>
      <c r="G27" s="2"/>
      <c r="H27" s="37"/>
      <c r="I27" s="36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6.5">
      <c r="A28" s="37"/>
      <c r="B28" s="37"/>
      <c r="C28" s="37"/>
      <c r="D28" s="37"/>
      <c r="E28" s="37"/>
      <c r="F28" s="37"/>
      <c r="G28" s="2"/>
      <c r="H28" s="37"/>
      <c r="I28" s="36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6.5">
      <c r="A29" s="37"/>
      <c r="B29" s="37"/>
      <c r="C29" s="37"/>
      <c r="D29" s="37"/>
      <c r="E29" s="37"/>
      <c r="F29" s="37"/>
      <c r="G29" s="2"/>
      <c r="H29" s="37"/>
      <c r="I29" s="36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6.5">
      <c r="A30" s="37"/>
      <c r="B30" s="37"/>
      <c r="C30" s="37"/>
      <c r="D30" s="37"/>
      <c r="E30" s="37"/>
      <c r="F30" s="37"/>
      <c r="G30" s="2"/>
      <c r="H30" s="37"/>
      <c r="I30" s="36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>
      <c r="A31" s="166"/>
      <c r="B31" s="166"/>
      <c r="C31" s="1"/>
      <c r="D31" s="37"/>
      <c r="E31" s="1"/>
      <c r="F31" s="19"/>
      <c r="G31" s="19"/>
      <c r="H31" s="19"/>
      <c r="I31" s="20"/>
      <c r="J31" s="4"/>
      <c r="K31" s="19"/>
      <c r="L31" s="19"/>
      <c r="M31" s="19"/>
      <c r="N31" s="1"/>
      <c r="O31" s="20"/>
      <c r="P31" s="46"/>
      <c r="Q31" s="20"/>
      <c r="R31" s="3"/>
    </row>
    <row r="32" spans="1:18" s="124" customFormat="1" ht="23.25" customHeight="1">
      <c r="A32" s="170" t="s">
        <v>128</v>
      </c>
      <c r="B32" s="170"/>
      <c r="C32" s="170"/>
      <c r="D32" s="170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N32" s="50"/>
      <c r="O32" s="170" t="s">
        <v>132</v>
      </c>
      <c r="P32" s="170"/>
      <c r="Q32" s="170"/>
      <c r="R32" s="116"/>
    </row>
    <row r="33" spans="1:18" s="124" customFormat="1" ht="55.5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N33" s="50"/>
      <c r="O33" s="190" t="s">
        <v>72</v>
      </c>
      <c r="P33" s="190"/>
      <c r="Q33" s="190"/>
      <c r="R33" s="49"/>
    </row>
    <row r="34" spans="1:18" ht="16.5">
      <c r="A34" s="42"/>
      <c r="B34" s="42"/>
      <c r="C34" s="42"/>
      <c r="D34" s="42"/>
      <c r="E34" s="4"/>
      <c r="F34" s="42"/>
      <c r="G34" s="42"/>
      <c r="H34" s="42"/>
      <c r="I34" s="42"/>
      <c r="J34" s="4"/>
      <c r="K34" s="42"/>
      <c r="L34" s="42"/>
      <c r="M34" s="42"/>
      <c r="N34" s="1"/>
      <c r="O34" s="43"/>
      <c r="P34" s="43"/>
      <c r="Q34" s="43"/>
      <c r="R34" s="43"/>
    </row>
    <row r="35" spans="1:18" ht="18.75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37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E13:E14"/>
    <mergeCell ref="F13:I13"/>
    <mergeCell ref="J13:O13"/>
    <mergeCell ref="Q13:Q14"/>
    <mergeCell ref="F18:I18"/>
    <mergeCell ref="A31:B31"/>
    <mergeCell ref="A32:D32"/>
    <mergeCell ref="F32:I32"/>
    <mergeCell ref="K32:M32"/>
    <mergeCell ref="O32:Q32"/>
    <mergeCell ref="O33:Q33"/>
    <mergeCell ref="A33:D33"/>
    <mergeCell ref="F33:I33"/>
    <mergeCell ref="K33:M33"/>
    <mergeCell ref="A35:Q3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28125" style="0" customWidth="1"/>
    <col min="2" max="2" width="12.57421875" style="0" customWidth="1"/>
    <col min="3" max="3" width="11.7109375" style="0" bestFit="1" customWidth="1"/>
    <col min="4" max="4" width="36.00390625" style="0" bestFit="1" customWidth="1"/>
    <col min="5" max="5" width="18.421875" style="0" customWidth="1"/>
    <col min="8" max="8" width="15.8515625" style="0" customWidth="1"/>
    <col min="9" max="9" width="14.8515625" style="0" customWidth="1"/>
    <col min="10" max="10" width="15.7109375" style="0" bestFit="1" customWidth="1"/>
    <col min="11" max="11" width="16.28125" style="0" customWidth="1"/>
    <col min="12" max="12" width="17.57421875" style="0" customWidth="1"/>
    <col min="13" max="13" width="18.28125" style="0" customWidth="1"/>
    <col min="14" max="14" width="14.421875" style="0" bestFit="1" customWidth="1"/>
    <col min="15" max="15" width="18.421875" style="0" customWidth="1"/>
    <col min="16" max="16" width="17.1406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8.5" customHeight="1">
      <c r="A9" s="194" t="s">
        <v>80</v>
      </c>
      <c r="B9" s="194"/>
      <c r="C9" s="194"/>
      <c r="D9" s="183" t="s">
        <v>237</v>
      </c>
      <c r="E9" s="197"/>
      <c r="F9" s="197"/>
      <c r="G9" s="197"/>
      <c r="H9" s="197"/>
      <c r="I9" s="184" t="s">
        <v>77</v>
      </c>
      <c r="J9" s="184"/>
      <c r="K9" s="184"/>
      <c r="L9" s="185" t="s">
        <v>238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158</v>
      </c>
      <c r="E11" s="173"/>
      <c r="F11" s="53"/>
      <c r="G11" s="53"/>
      <c r="H11" s="53"/>
      <c r="I11" s="174" t="s">
        <v>78</v>
      </c>
      <c r="J11" s="174"/>
      <c r="K11" s="174"/>
      <c r="L11" s="175">
        <v>169811.7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53.25" customHeight="1">
      <c r="A15" s="77">
        <v>114690</v>
      </c>
      <c r="B15" s="77" t="s">
        <v>239</v>
      </c>
      <c r="C15" s="102">
        <v>43441</v>
      </c>
      <c r="D15" s="144" t="s">
        <v>238</v>
      </c>
      <c r="E15" s="145"/>
      <c r="F15" s="82" t="s">
        <v>174</v>
      </c>
      <c r="G15" s="138"/>
      <c r="H15" s="82" t="s">
        <v>107</v>
      </c>
      <c r="I15" s="82" t="s">
        <v>157</v>
      </c>
      <c r="J15" s="103">
        <v>146389.4</v>
      </c>
      <c r="K15" s="103"/>
      <c r="L15" s="103"/>
      <c r="M15" s="103">
        <f>J15+N15</f>
        <v>169811.704</v>
      </c>
      <c r="N15" s="83">
        <f>J15*0.16</f>
        <v>23422.304</v>
      </c>
      <c r="O15" s="83">
        <f>M15-K15</f>
        <v>169811.704</v>
      </c>
      <c r="P15" s="83">
        <f>J15*0.005</f>
        <v>731.947</v>
      </c>
      <c r="Q15" s="104">
        <f>O15-P15</f>
        <v>169079.757</v>
      </c>
      <c r="R15" s="91"/>
    </row>
    <row r="16" spans="1:18" s="122" customFormat="1" ht="18.75">
      <c r="A16" s="91"/>
      <c r="B16" s="91"/>
      <c r="C16" s="91"/>
      <c r="D16" s="91"/>
      <c r="E16" s="91"/>
      <c r="F16" s="91"/>
      <c r="G16" s="92"/>
      <c r="H16" s="93"/>
      <c r="I16" s="94"/>
      <c r="J16" s="95"/>
      <c r="K16" s="96"/>
      <c r="L16" s="96"/>
      <c r="M16" s="95"/>
      <c r="O16" s="97"/>
      <c r="P16" s="97"/>
      <c r="Q16" s="98"/>
      <c r="R16" s="91"/>
    </row>
    <row r="17" spans="1:18" s="122" customFormat="1" ht="18.75">
      <c r="A17" s="56" t="s">
        <v>63</v>
      </c>
      <c r="B17" s="57"/>
      <c r="C17" s="53"/>
      <c r="D17" s="53"/>
      <c r="E17" s="53"/>
      <c r="F17" s="186"/>
      <c r="G17" s="186"/>
      <c r="H17" s="186"/>
      <c r="I17" s="186"/>
      <c r="J17" s="139"/>
      <c r="K17" s="53"/>
      <c r="L17" s="53"/>
      <c r="M17" s="53"/>
      <c r="N17" s="53"/>
      <c r="O17" s="53"/>
      <c r="P17" s="53"/>
      <c r="Q17" s="53"/>
      <c r="R17" s="53"/>
    </row>
    <row r="18" spans="1:18" s="122" customFormat="1" ht="18.75">
      <c r="A18" s="56"/>
      <c r="B18" s="57"/>
      <c r="C18" s="53"/>
      <c r="D18" s="53"/>
      <c r="E18" s="53"/>
      <c r="F18" s="53"/>
      <c r="G18" s="53"/>
      <c r="H18" s="53"/>
      <c r="I18" s="53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ht="16.5">
      <c r="A25" s="37"/>
      <c r="B25" s="37"/>
      <c r="C25" s="37"/>
      <c r="D25" s="37"/>
      <c r="E25" s="37"/>
      <c r="F25" s="37"/>
      <c r="G25" s="2"/>
      <c r="H25" s="37"/>
      <c r="I25" s="36"/>
      <c r="J25" s="37"/>
      <c r="K25" s="37"/>
      <c r="L25" s="29"/>
      <c r="M25" s="25"/>
      <c r="N25" s="25"/>
      <c r="O25" s="37"/>
      <c r="P25" s="37"/>
      <c r="Q25" s="33"/>
      <c r="R25" s="37"/>
    </row>
    <row r="26" spans="1:18" ht="16.5">
      <c r="A26" s="37"/>
      <c r="B26" s="37"/>
      <c r="C26" s="37"/>
      <c r="D26" s="37"/>
      <c r="E26" s="37"/>
      <c r="F26" s="37"/>
      <c r="G26" s="2"/>
      <c r="H26" s="37"/>
      <c r="I26" s="36"/>
      <c r="J26" s="24"/>
      <c r="K26" s="24"/>
      <c r="L26" s="24"/>
      <c r="M26" s="24"/>
      <c r="N26" s="25"/>
      <c r="O26" s="25"/>
      <c r="P26" s="25"/>
      <c r="Q26" s="26"/>
      <c r="R26" s="37"/>
    </row>
    <row r="27" spans="1:18" ht="16.5">
      <c r="A27" s="37"/>
      <c r="B27" s="37"/>
      <c r="C27" s="37"/>
      <c r="D27" s="37"/>
      <c r="E27" s="37"/>
      <c r="F27" s="37"/>
      <c r="G27" s="2"/>
      <c r="H27" s="37"/>
      <c r="I27" s="36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6.5">
      <c r="A28" s="37"/>
      <c r="B28" s="37"/>
      <c r="C28" s="37"/>
      <c r="D28" s="37"/>
      <c r="E28" s="37"/>
      <c r="F28" s="37"/>
      <c r="G28" s="2"/>
      <c r="H28" s="37"/>
      <c r="I28" s="36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6.5">
      <c r="A29" s="37"/>
      <c r="B29" s="37"/>
      <c r="C29" s="37"/>
      <c r="D29" s="37"/>
      <c r="E29" s="37"/>
      <c r="F29" s="37"/>
      <c r="G29" s="2"/>
      <c r="H29" s="37"/>
      <c r="I29" s="36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6.5">
      <c r="A30" s="37"/>
      <c r="B30" s="37"/>
      <c r="C30" s="37"/>
      <c r="D30" s="37"/>
      <c r="E30" s="37"/>
      <c r="F30" s="37"/>
      <c r="G30" s="2"/>
      <c r="H30" s="37"/>
      <c r="I30" s="36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>
      <c r="A31" s="166"/>
      <c r="B31" s="166"/>
      <c r="C31" s="1"/>
      <c r="D31" s="37"/>
      <c r="E31" s="1"/>
      <c r="F31" s="19"/>
      <c r="G31" s="19"/>
      <c r="H31" s="19"/>
      <c r="I31" s="20"/>
      <c r="J31" s="4"/>
      <c r="K31" s="19"/>
      <c r="L31" s="19"/>
      <c r="M31" s="19"/>
      <c r="N31" s="1"/>
      <c r="O31" s="20"/>
      <c r="P31" s="46"/>
      <c r="Q31" s="20"/>
      <c r="R31" s="3"/>
    </row>
    <row r="32" spans="1:18" s="124" customFormat="1" ht="23.25" customHeight="1">
      <c r="A32" s="170" t="s">
        <v>128</v>
      </c>
      <c r="B32" s="170"/>
      <c r="C32" s="170"/>
      <c r="D32" s="170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N32" s="50"/>
      <c r="O32" s="171" t="s">
        <v>132</v>
      </c>
      <c r="P32" s="171"/>
      <c r="Q32" s="171"/>
      <c r="R32" s="116"/>
    </row>
    <row r="33" spans="1:18" s="124" customFormat="1" ht="50.25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N33" s="50"/>
      <c r="O33" s="190" t="s">
        <v>72</v>
      </c>
      <c r="P33" s="190"/>
      <c r="Q33" s="190"/>
      <c r="R33" s="49"/>
    </row>
    <row r="35" spans="1:18" s="126" customFormat="1" ht="18.75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15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E13:E14"/>
    <mergeCell ref="F13:I13"/>
    <mergeCell ref="J13:O13"/>
    <mergeCell ref="Q13:Q14"/>
    <mergeCell ref="F17:I17"/>
    <mergeCell ref="A31:B31"/>
    <mergeCell ref="A32:D32"/>
    <mergeCell ref="F32:I32"/>
    <mergeCell ref="K32:M32"/>
    <mergeCell ref="O32:Q32"/>
    <mergeCell ref="O33:Q33"/>
    <mergeCell ref="A33:D33"/>
    <mergeCell ref="F33:I33"/>
    <mergeCell ref="K33:M33"/>
    <mergeCell ref="A35:Q3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6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8515625" style="0" customWidth="1"/>
    <col min="2" max="3" width="11.7109375" style="0" bestFit="1" customWidth="1"/>
    <col min="4" max="4" width="37.28125" style="0" customWidth="1"/>
    <col min="5" max="5" width="19.8515625" style="0" customWidth="1"/>
    <col min="6" max="6" width="11.7109375" style="0" bestFit="1" customWidth="1"/>
    <col min="8" max="8" width="14.57421875" style="0" customWidth="1"/>
    <col min="9" max="9" width="12.00390625" style="0" bestFit="1" customWidth="1"/>
    <col min="10" max="10" width="15.7109375" style="0" bestFit="1" customWidth="1"/>
    <col min="11" max="11" width="16.28125" style="0" customWidth="1"/>
    <col min="12" max="12" width="17.7109375" style="0" customWidth="1"/>
    <col min="13" max="13" width="19.28125" style="0" customWidth="1"/>
    <col min="14" max="14" width="14.421875" style="0" bestFit="1" customWidth="1"/>
    <col min="15" max="15" width="15.7109375" style="0" bestFit="1" customWidth="1"/>
    <col min="16" max="16" width="17.8515625" style="0" customWidth="1"/>
    <col min="17" max="17" width="17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49.5" customHeight="1">
      <c r="A9" s="194" t="s">
        <v>80</v>
      </c>
      <c r="B9" s="194"/>
      <c r="C9" s="194"/>
      <c r="D9" s="183" t="s">
        <v>159</v>
      </c>
      <c r="E9" s="197"/>
      <c r="F9" s="197"/>
      <c r="G9" s="197"/>
      <c r="H9" s="197"/>
      <c r="I9" s="184" t="s">
        <v>77</v>
      </c>
      <c r="J9" s="184"/>
      <c r="K9" s="184"/>
      <c r="L9" s="185" t="s">
        <v>240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166</v>
      </c>
      <c r="E11" s="173"/>
      <c r="F11" s="53"/>
      <c r="G11" s="53"/>
      <c r="H11" s="53"/>
      <c r="I11" s="174" t="s">
        <v>78</v>
      </c>
      <c r="J11" s="174"/>
      <c r="K11" s="174"/>
      <c r="L11" s="175">
        <v>799526.35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2.25" customHeight="1">
      <c r="A15" s="77">
        <v>449808</v>
      </c>
      <c r="B15" s="77">
        <v>242</v>
      </c>
      <c r="C15" s="102">
        <v>43465</v>
      </c>
      <c r="D15" s="152" t="s">
        <v>241</v>
      </c>
      <c r="E15" s="145"/>
      <c r="F15" s="77" t="s">
        <v>174</v>
      </c>
      <c r="G15" s="138"/>
      <c r="H15" s="82" t="s">
        <v>149</v>
      </c>
      <c r="I15" s="82" t="s">
        <v>160</v>
      </c>
      <c r="J15" s="103">
        <v>393957.33</v>
      </c>
      <c r="K15" s="103">
        <v>137097.15</v>
      </c>
      <c r="L15" s="103"/>
      <c r="M15" s="103">
        <f>J15+N15</f>
        <v>456990.5028</v>
      </c>
      <c r="N15" s="83">
        <f>J15*0.16</f>
        <v>63033.17280000001</v>
      </c>
      <c r="O15" s="83">
        <f>M15-K15</f>
        <v>319893.3528</v>
      </c>
      <c r="P15" s="83">
        <f>J15*0.005</f>
        <v>1969.7866500000002</v>
      </c>
      <c r="Q15" s="104">
        <f>O15-P15</f>
        <v>317923.56614999997</v>
      </c>
      <c r="R15" s="91"/>
    </row>
    <row r="16" spans="1:18" s="123" customFormat="1" ht="32.25" customHeight="1">
      <c r="A16" s="77">
        <v>473701</v>
      </c>
      <c r="B16" s="77">
        <v>226</v>
      </c>
      <c r="C16" s="102">
        <v>43465</v>
      </c>
      <c r="D16" s="77" t="s">
        <v>241</v>
      </c>
      <c r="E16" s="77"/>
      <c r="F16" s="77">
        <v>2</v>
      </c>
      <c r="G16" s="81"/>
      <c r="H16" s="82" t="s">
        <v>150</v>
      </c>
      <c r="I16" s="82" t="s">
        <v>161</v>
      </c>
      <c r="J16" s="103">
        <v>296567.839</v>
      </c>
      <c r="K16" s="103">
        <v>102760.76</v>
      </c>
      <c r="L16" s="103"/>
      <c r="M16" s="103">
        <f>J16+N16</f>
        <v>344018.69324</v>
      </c>
      <c r="N16" s="83">
        <f>J16*0.16</f>
        <v>47450.85424</v>
      </c>
      <c r="O16" s="83">
        <f>M16-K16</f>
        <v>241257.93323999998</v>
      </c>
      <c r="P16" s="83">
        <f>J16*0.005</f>
        <v>1482.839195</v>
      </c>
      <c r="Q16" s="104">
        <f>O16-P16</f>
        <v>239775.09404499998</v>
      </c>
      <c r="R16" s="91"/>
    </row>
    <row r="17" spans="1:18" s="122" customFormat="1" ht="18.75">
      <c r="A17" s="146"/>
      <c r="B17" s="146"/>
      <c r="C17" s="147"/>
      <c r="D17" s="148"/>
      <c r="E17" s="146"/>
      <c r="F17" s="146"/>
      <c r="G17" s="149"/>
      <c r="H17" s="150"/>
      <c r="I17" s="150"/>
      <c r="J17" s="142"/>
      <c r="K17" s="142"/>
      <c r="L17" s="142"/>
      <c r="M17" s="142"/>
      <c r="N17" s="141"/>
      <c r="O17" s="141"/>
      <c r="P17" s="141"/>
      <c r="Q17" s="143"/>
      <c r="R17" s="53"/>
    </row>
    <row r="18" spans="1:18" s="122" customFormat="1" ht="18.75">
      <c r="A18" s="56" t="s">
        <v>63</v>
      </c>
      <c r="B18" s="57"/>
      <c r="C18" s="53"/>
      <c r="D18" s="53"/>
      <c r="E18" s="53"/>
      <c r="F18" s="186"/>
      <c r="G18" s="186"/>
      <c r="H18" s="186"/>
      <c r="I18" s="186"/>
      <c r="J18" s="139"/>
      <c r="K18" s="53"/>
      <c r="L18" s="53"/>
      <c r="M18" s="53"/>
      <c r="N18" s="53"/>
      <c r="O18" s="53"/>
      <c r="P18" s="53"/>
      <c r="Q18" s="134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134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134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134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134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134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134"/>
      <c r="R24" s="53"/>
    </row>
    <row r="25" spans="1:18" s="122" customFormat="1" ht="18.75">
      <c r="A25" s="56"/>
      <c r="B25" s="57"/>
      <c r="C25" s="53"/>
      <c r="D25" s="53"/>
      <c r="E25" s="53"/>
      <c r="F25" s="53"/>
      <c r="G25" s="53"/>
      <c r="H25" s="53"/>
      <c r="I25" s="53"/>
      <c r="J25" s="139"/>
      <c r="K25" s="53"/>
      <c r="L25" s="53"/>
      <c r="M25" s="53"/>
      <c r="N25" s="53"/>
      <c r="O25" s="53"/>
      <c r="P25" s="53"/>
      <c r="Q25" s="134"/>
      <c r="R25" s="53"/>
    </row>
    <row r="26" spans="1:18" s="122" customFormat="1" ht="18.75">
      <c r="A26" s="53"/>
      <c r="B26" s="53"/>
      <c r="C26" s="53"/>
      <c r="D26" s="53"/>
      <c r="E26" s="53"/>
      <c r="F26" s="53"/>
      <c r="G26" s="54"/>
      <c r="H26" s="53"/>
      <c r="I26" s="55"/>
      <c r="J26" s="53"/>
      <c r="K26" s="53"/>
      <c r="L26" s="140"/>
      <c r="M26" s="141"/>
      <c r="N26" s="141"/>
      <c r="O26" s="53"/>
      <c r="P26" s="53"/>
      <c r="Q26" s="133"/>
      <c r="R26" s="53"/>
    </row>
    <row r="27" spans="1:18" s="122" customFormat="1" ht="18.75">
      <c r="A27" s="53"/>
      <c r="B27" s="53"/>
      <c r="C27" s="53"/>
      <c r="D27" s="53"/>
      <c r="E27" s="53"/>
      <c r="F27" s="53"/>
      <c r="G27" s="54"/>
      <c r="H27" s="53"/>
      <c r="I27" s="55"/>
      <c r="J27" s="142"/>
      <c r="K27" s="142"/>
      <c r="L27" s="142"/>
      <c r="M27" s="142"/>
      <c r="N27" s="141"/>
      <c r="O27" s="141"/>
      <c r="P27" s="141"/>
      <c r="Q27" s="143"/>
      <c r="R27" s="53"/>
    </row>
    <row r="28" spans="1:18" s="122" customFormat="1" ht="18.75">
      <c r="A28" s="53"/>
      <c r="B28" s="53"/>
      <c r="C28" s="53"/>
      <c r="D28" s="53"/>
      <c r="E28" s="53"/>
      <c r="F28" s="53"/>
      <c r="G28" s="54"/>
      <c r="H28" s="53"/>
      <c r="I28" s="55"/>
      <c r="J28" s="53"/>
      <c r="K28" s="53"/>
      <c r="L28" s="53"/>
      <c r="M28" s="53"/>
      <c r="N28" s="151"/>
      <c r="O28" s="53"/>
      <c r="P28" s="53"/>
      <c r="Q28" s="133"/>
      <c r="R28" s="53"/>
    </row>
    <row r="29" spans="1:18" s="122" customFormat="1" ht="18.75">
      <c r="A29" s="53"/>
      <c r="B29" s="53"/>
      <c r="C29" s="53"/>
      <c r="D29" s="53"/>
      <c r="E29" s="53"/>
      <c r="F29" s="53"/>
      <c r="G29" s="54"/>
      <c r="H29" s="53"/>
      <c r="I29" s="55"/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16.5">
      <c r="A30" s="37"/>
      <c r="B30" s="37"/>
      <c r="C30" s="37"/>
      <c r="D30" s="37"/>
      <c r="E30" s="37"/>
      <c r="F30" s="37"/>
      <c r="G30" s="2"/>
      <c r="H30" s="37"/>
      <c r="I30" s="41"/>
      <c r="J30" s="37"/>
      <c r="K30" s="37"/>
      <c r="L30" s="33"/>
      <c r="M30" s="37"/>
      <c r="N30" s="37"/>
      <c r="O30" s="37"/>
      <c r="P30" s="37"/>
      <c r="Q30" s="37"/>
      <c r="R30" s="37"/>
    </row>
    <row r="31" spans="1:18" ht="16.5">
      <c r="A31" s="37"/>
      <c r="B31" s="37"/>
      <c r="C31" s="37"/>
      <c r="D31" s="37"/>
      <c r="E31" s="37"/>
      <c r="F31" s="37"/>
      <c r="G31" s="2"/>
      <c r="H31" s="37"/>
      <c r="I31" s="36"/>
      <c r="J31" s="37"/>
      <c r="K31" s="37"/>
      <c r="L31" s="37"/>
      <c r="M31" s="37"/>
      <c r="N31" s="37"/>
      <c r="O31" s="33"/>
      <c r="P31" s="37"/>
      <c r="Q31" s="37"/>
      <c r="R31" s="37"/>
    </row>
    <row r="32" spans="1:19" ht="16.5">
      <c r="A32" s="166"/>
      <c r="B32" s="166"/>
      <c r="C32" s="1"/>
      <c r="D32" s="37"/>
      <c r="E32" s="1"/>
      <c r="F32" s="19"/>
      <c r="G32" s="19"/>
      <c r="H32" s="19"/>
      <c r="I32" s="20"/>
      <c r="J32" s="4"/>
      <c r="K32" s="19"/>
      <c r="L32" s="19"/>
      <c r="M32" s="19"/>
      <c r="N32" s="1"/>
      <c r="O32" s="20"/>
      <c r="P32" s="46"/>
      <c r="Q32" s="20"/>
      <c r="R32" s="3"/>
      <c r="S32" s="153"/>
    </row>
    <row r="33" spans="1:18" s="124" customFormat="1" ht="23.25" customHeight="1">
      <c r="A33" s="170" t="s">
        <v>128</v>
      </c>
      <c r="B33" s="170"/>
      <c r="C33" s="170"/>
      <c r="D33" s="170"/>
      <c r="E33" s="49"/>
      <c r="F33" s="171" t="s">
        <v>127</v>
      </c>
      <c r="G33" s="171"/>
      <c r="H33" s="171"/>
      <c r="I33" s="171"/>
      <c r="J33" s="49"/>
      <c r="K33" s="171" t="s">
        <v>130</v>
      </c>
      <c r="L33" s="171"/>
      <c r="M33" s="171"/>
      <c r="N33" s="50"/>
      <c r="O33" s="170" t="s">
        <v>132</v>
      </c>
      <c r="P33" s="170"/>
      <c r="Q33" s="170"/>
      <c r="R33" s="116"/>
    </row>
    <row r="34" spans="1:18" s="124" customFormat="1" ht="57" customHeight="1">
      <c r="A34" s="161" t="s">
        <v>71</v>
      </c>
      <c r="B34" s="161"/>
      <c r="C34" s="161"/>
      <c r="D34" s="161"/>
      <c r="E34" s="52"/>
      <c r="F34" s="161" t="s">
        <v>129</v>
      </c>
      <c r="G34" s="161"/>
      <c r="H34" s="161"/>
      <c r="I34" s="161"/>
      <c r="J34" s="52"/>
      <c r="K34" s="161" t="s">
        <v>131</v>
      </c>
      <c r="L34" s="161"/>
      <c r="M34" s="161"/>
      <c r="N34" s="50"/>
      <c r="O34" s="190" t="s">
        <v>72</v>
      </c>
      <c r="P34" s="190"/>
      <c r="Q34" s="190"/>
      <c r="R34" s="49"/>
    </row>
    <row r="35" spans="1:18" s="124" customFormat="1" ht="18" customHeight="1">
      <c r="A35" s="112"/>
      <c r="B35" s="112"/>
      <c r="C35" s="112"/>
      <c r="D35" s="112"/>
      <c r="E35" s="52"/>
      <c r="F35" s="112"/>
      <c r="G35" s="112"/>
      <c r="H35" s="112"/>
      <c r="I35" s="112"/>
      <c r="J35" s="52"/>
      <c r="K35" s="112"/>
      <c r="L35" s="112"/>
      <c r="M35" s="112"/>
      <c r="N35" s="50"/>
      <c r="O35" s="113"/>
      <c r="P35" s="113"/>
      <c r="Q35" s="113"/>
      <c r="R35" s="113"/>
    </row>
    <row r="36" spans="1:18" s="126" customFormat="1" ht="18.75">
      <c r="A36" s="163" t="s">
        <v>73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15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E13:E14"/>
    <mergeCell ref="F13:I13"/>
    <mergeCell ref="J13:O13"/>
    <mergeCell ref="Q13:Q14"/>
    <mergeCell ref="F18:I18"/>
    <mergeCell ref="A32:B32"/>
    <mergeCell ref="A33:D33"/>
    <mergeCell ref="F33:I33"/>
    <mergeCell ref="K33:M33"/>
    <mergeCell ref="O33:Q33"/>
    <mergeCell ref="O34:Q34"/>
    <mergeCell ref="A34:D34"/>
    <mergeCell ref="F34:I34"/>
    <mergeCell ref="K34:M34"/>
    <mergeCell ref="A36:Q3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7.8515625" style="0" customWidth="1"/>
    <col min="2" max="3" width="11.7109375" style="0" bestFit="1" customWidth="1"/>
    <col min="4" max="4" width="36.00390625" style="0" bestFit="1" customWidth="1"/>
    <col min="5" max="5" width="23.00390625" style="0" customWidth="1"/>
    <col min="6" max="6" width="11.7109375" style="0" bestFit="1" customWidth="1"/>
    <col min="8" max="8" width="15.7109375" style="0" customWidth="1"/>
    <col min="9" max="9" width="14.7109375" style="0" customWidth="1"/>
    <col min="10" max="10" width="16.140625" style="0" customWidth="1"/>
    <col min="11" max="12" width="17.00390625" style="0" customWidth="1"/>
    <col min="13" max="13" width="20.00390625" style="0" customWidth="1"/>
    <col min="14" max="14" width="14.421875" style="0" bestFit="1" customWidth="1"/>
    <col min="15" max="15" width="20.00390625" style="0" customWidth="1"/>
    <col min="16" max="16" width="18.28125" style="0" customWidth="1"/>
    <col min="17" max="17" width="13.28125" style="0" bestFit="1" customWidth="1"/>
  </cols>
  <sheetData>
    <row r="1" spans="1:18" ht="16.5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37"/>
    </row>
    <row r="2" spans="1:18" ht="16.5">
      <c r="A2" s="37"/>
      <c r="B2" s="37"/>
      <c r="C2" s="37"/>
      <c r="D2" s="37"/>
      <c r="E2" s="37"/>
      <c r="F2" s="37"/>
      <c r="G2" s="2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1" customHeight="1">
      <c r="A9" s="194" t="s">
        <v>80</v>
      </c>
      <c r="B9" s="194"/>
      <c r="C9" s="194"/>
      <c r="D9" s="183" t="s">
        <v>162</v>
      </c>
      <c r="E9" s="197"/>
      <c r="F9" s="197"/>
      <c r="G9" s="197"/>
      <c r="H9" s="197"/>
      <c r="I9" s="184" t="s">
        <v>77</v>
      </c>
      <c r="J9" s="184"/>
      <c r="K9" s="184"/>
      <c r="L9" s="185" t="s">
        <v>242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163</v>
      </c>
      <c r="E11" s="173"/>
      <c r="F11" s="53"/>
      <c r="G11" s="53"/>
      <c r="H11" s="53"/>
      <c r="I11" s="174" t="s">
        <v>78</v>
      </c>
      <c r="J11" s="174"/>
      <c r="K11" s="174"/>
      <c r="L11" s="175">
        <v>848355.92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0" customHeight="1">
      <c r="A15" s="77">
        <v>753080</v>
      </c>
      <c r="B15" s="77" t="s">
        <v>243</v>
      </c>
      <c r="C15" s="102">
        <v>43455</v>
      </c>
      <c r="D15" s="144" t="s">
        <v>242</v>
      </c>
      <c r="E15" s="145"/>
      <c r="F15" s="77" t="s">
        <v>174</v>
      </c>
      <c r="G15" s="138"/>
      <c r="H15" s="82" t="s">
        <v>149</v>
      </c>
      <c r="I15" s="82" t="s">
        <v>164</v>
      </c>
      <c r="J15" s="103">
        <v>495364.72</v>
      </c>
      <c r="K15" s="103">
        <v>172386.92</v>
      </c>
      <c r="L15" s="103"/>
      <c r="M15" s="103">
        <f>J15+N15</f>
        <v>574623.0752</v>
      </c>
      <c r="N15" s="83">
        <f>J15*0.16</f>
        <v>79258.35519999999</v>
      </c>
      <c r="O15" s="83">
        <f>M15-K15</f>
        <v>402236.1551999999</v>
      </c>
      <c r="P15" s="83">
        <f>J15*0.005</f>
        <v>2476.8235999999997</v>
      </c>
      <c r="Q15" s="104">
        <f>O15-P15</f>
        <v>399759.3315999999</v>
      </c>
      <c r="R15" s="91"/>
    </row>
    <row r="16" spans="1:18" s="123" customFormat="1" ht="30" customHeight="1">
      <c r="A16" s="77">
        <v>487487</v>
      </c>
      <c r="B16" s="77" t="s">
        <v>244</v>
      </c>
      <c r="C16" s="102">
        <v>43465</v>
      </c>
      <c r="D16" s="77" t="s">
        <v>242</v>
      </c>
      <c r="E16" s="77"/>
      <c r="F16" s="77">
        <v>2</v>
      </c>
      <c r="G16" s="81"/>
      <c r="H16" s="82" t="s">
        <v>150</v>
      </c>
      <c r="I16" s="82" t="s">
        <v>165</v>
      </c>
      <c r="J16" s="103">
        <v>235976.59</v>
      </c>
      <c r="K16" s="103">
        <v>82119.85</v>
      </c>
      <c r="L16" s="103"/>
      <c r="M16" s="103">
        <f>J16+N16</f>
        <v>273732.8444</v>
      </c>
      <c r="N16" s="83">
        <f>J16*0.16</f>
        <v>37756.2544</v>
      </c>
      <c r="O16" s="83">
        <f>M16-K16</f>
        <v>191612.9944</v>
      </c>
      <c r="P16" s="83">
        <f>J16*0.005</f>
        <v>1179.88295</v>
      </c>
      <c r="Q16" s="104">
        <f>O16-P16</f>
        <v>190433.11145</v>
      </c>
      <c r="R16" s="91"/>
    </row>
    <row r="17" spans="1:18" s="122" customFormat="1" ht="18.75">
      <c r="A17" s="91"/>
      <c r="B17" s="91"/>
      <c r="C17" s="91"/>
      <c r="D17" s="91"/>
      <c r="E17" s="91"/>
      <c r="F17" s="91"/>
      <c r="G17" s="92"/>
      <c r="H17" s="93"/>
      <c r="I17" s="94"/>
      <c r="J17" s="95"/>
      <c r="K17" s="96"/>
      <c r="L17" s="96"/>
      <c r="M17" s="95"/>
      <c r="O17" s="97"/>
      <c r="P17" s="97"/>
      <c r="Q17" s="98"/>
      <c r="R17" s="91"/>
    </row>
    <row r="18" spans="1:18" s="122" customFormat="1" ht="18.75">
      <c r="A18" s="56" t="s">
        <v>63</v>
      </c>
      <c r="B18" s="57"/>
      <c r="C18" s="53"/>
      <c r="D18" s="53"/>
      <c r="E18" s="53"/>
      <c r="F18" s="186"/>
      <c r="G18" s="186"/>
      <c r="H18" s="186"/>
      <c r="I18" s="186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s="122" customFormat="1" ht="18.75">
      <c r="A25" s="56"/>
      <c r="B25" s="57"/>
      <c r="C25" s="53"/>
      <c r="D25" s="53"/>
      <c r="E25" s="53"/>
      <c r="F25" s="53"/>
      <c r="G25" s="53"/>
      <c r="H25" s="53"/>
      <c r="I25" s="53"/>
      <c r="J25" s="139"/>
      <c r="K25" s="53"/>
      <c r="L25" s="53"/>
      <c r="M25" s="53"/>
      <c r="N25" s="53"/>
      <c r="O25" s="53"/>
      <c r="P25" s="53"/>
      <c r="Q25" s="53"/>
      <c r="R25" s="53"/>
    </row>
    <row r="26" spans="1:18" s="122" customFormat="1" ht="18.75">
      <c r="A26" s="53"/>
      <c r="B26" s="53"/>
      <c r="C26" s="53"/>
      <c r="D26" s="53"/>
      <c r="E26" s="53"/>
      <c r="F26" s="53"/>
      <c r="G26" s="54"/>
      <c r="H26" s="53"/>
      <c r="I26" s="55"/>
      <c r="J26" s="53"/>
      <c r="K26" s="53"/>
      <c r="L26" s="140"/>
      <c r="M26" s="141"/>
      <c r="N26" s="141"/>
      <c r="O26" s="53"/>
      <c r="P26" s="53"/>
      <c r="Q26" s="133"/>
      <c r="R26" s="53"/>
    </row>
    <row r="27" spans="1:18" ht="16.5">
      <c r="A27" s="37"/>
      <c r="B27" s="37"/>
      <c r="C27" s="37"/>
      <c r="D27" s="37"/>
      <c r="E27" s="37"/>
      <c r="F27" s="37"/>
      <c r="G27" s="2"/>
      <c r="H27" s="37"/>
      <c r="I27" s="36"/>
      <c r="J27" s="24"/>
      <c r="K27" s="24"/>
      <c r="L27" s="24"/>
      <c r="M27" s="24"/>
      <c r="N27" s="25"/>
      <c r="O27" s="25"/>
      <c r="P27" s="25"/>
      <c r="Q27" s="26"/>
      <c r="R27" s="37"/>
    </row>
    <row r="28" spans="1:18" ht="16.5">
      <c r="A28" s="37"/>
      <c r="B28" s="37"/>
      <c r="C28" s="37"/>
      <c r="D28" s="37"/>
      <c r="E28" s="37"/>
      <c r="F28" s="37"/>
      <c r="G28" s="2"/>
      <c r="H28" s="37"/>
      <c r="I28" s="36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6.5">
      <c r="A29" s="37"/>
      <c r="B29" s="37"/>
      <c r="C29" s="37"/>
      <c r="D29" s="37"/>
      <c r="E29" s="37"/>
      <c r="F29" s="37"/>
      <c r="G29" s="2"/>
      <c r="H29" s="37"/>
      <c r="I29" s="36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6.5">
      <c r="A30" s="37"/>
      <c r="B30" s="37"/>
      <c r="C30" s="37"/>
      <c r="D30" s="37"/>
      <c r="E30" s="37"/>
      <c r="F30" s="37"/>
      <c r="G30" s="2"/>
      <c r="H30" s="37"/>
      <c r="I30" s="36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>
      <c r="A31" s="37"/>
      <c r="B31" s="37"/>
      <c r="C31" s="37"/>
      <c r="D31" s="37"/>
      <c r="E31" s="37"/>
      <c r="F31" s="37"/>
      <c r="G31" s="2"/>
      <c r="H31" s="37"/>
      <c r="I31" s="36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6.5">
      <c r="A32" s="166"/>
      <c r="B32" s="166"/>
      <c r="C32" s="1"/>
      <c r="D32" s="37"/>
      <c r="E32" s="1"/>
      <c r="F32" s="19"/>
      <c r="G32" s="19"/>
      <c r="H32" s="19"/>
      <c r="I32" s="20"/>
      <c r="J32" s="4"/>
      <c r="K32" s="19"/>
      <c r="L32" s="19"/>
      <c r="M32" s="19"/>
      <c r="N32" s="1"/>
      <c r="O32" s="20"/>
      <c r="P32" s="46"/>
      <c r="Q32" s="20"/>
      <c r="R32" s="3"/>
    </row>
    <row r="33" spans="1:18" s="124" customFormat="1" ht="19.5" customHeight="1">
      <c r="A33" s="170" t="s">
        <v>128</v>
      </c>
      <c r="B33" s="170"/>
      <c r="C33" s="170"/>
      <c r="D33" s="170"/>
      <c r="E33" s="49"/>
      <c r="F33" s="171" t="s">
        <v>127</v>
      </c>
      <c r="G33" s="171"/>
      <c r="H33" s="171"/>
      <c r="I33" s="171"/>
      <c r="J33" s="49"/>
      <c r="K33" s="171" t="s">
        <v>130</v>
      </c>
      <c r="L33" s="171"/>
      <c r="M33" s="171"/>
      <c r="N33" s="50"/>
      <c r="O33" s="171" t="s">
        <v>132</v>
      </c>
      <c r="P33" s="171"/>
      <c r="Q33" s="171"/>
      <c r="R33" s="116"/>
    </row>
    <row r="34" spans="1:18" s="124" customFormat="1" ht="45" customHeight="1">
      <c r="A34" s="161" t="s">
        <v>71</v>
      </c>
      <c r="B34" s="161"/>
      <c r="C34" s="161"/>
      <c r="D34" s="161"/>
      <c r="E34" s="52"/>
      <c r="F34" s="161" t="s">
        <v>129</v>
      </c>
      <c r="G34" s="161"/>
      <c r="H34" s="161"/>
      <c r="I34" s="161"/>
      <c r="J34" s="52"/>
      <c r="K34" s="161" t="s">
        <v>131</v>
      </c>
      <c r="L34" s="161"/>
      <c r="M34" s="161"/>
      <c r="N34" s="50"/>
      <c r="O34" s="190" t="s">
        <v>72</v>
      </c>
      <c r="P34" s="190"/>
      <c r="Q34" s="190"/>
      <c r="R34" s="49"/>
    </row>
    <row r="35" spans="1:18" ht="16.5" customHeight="1">
      <c r="A35" s="42"/>
      <c r="B35" s="42"/>
      <c r="C35" s="42"/>
      <c r="D35" s="42"/>
      <c r="E35" s="4"/>
      <c r="F35" s="42"/>
      <c r="G35" s="42"/>
      <c r="H35" s="42"/>
      <c r="I35" s="42"/>
      <c r="J35" s="4"/>
      <c r="K35" s="42"/>
      <c r="L35" s="42"/>
      <c r="M35" s="42"/>
      <c r="N35" s="1"/>
      <c r="O35" s="43"/>
      <c r="P35" s="43"/>
      <c r="Q35" s="43"/>
      <c r="R35" s="43"/>
    </row>
    <row r="36" spans="1:18" ht="18.75">
      <c r="A36" s="163" t="s">
        <v>73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37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E13:E14"/>
    <mergeCell ref="F13:I13"/>
    <mergeCell ref="J13:O13"/>
    <mergeCell ref="Q13:Q14"/>
    <mergeCell ref="F18:I18"/>
    <mergeCell ref="A32:B32"/>
    <mergeCell ref="A33:D33"/>
    <mergeCell ref="F33:I33"/>
    <mergeCell ref="K33:M33"/>
    <mergeCell ref="O33:Q33"/>
    <mergeCell ref="O34:Q34"/>
    <mergeCell ref="A34:D34"/>
    <mergeCell ref="F34:I34"/>
    <mergeCell ref="K34:M34"/>
    <mergeCell ref="A36:Q3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421875" style="0" customWidth="1"/>
    <col min="3" max="3" width="15.7109375" style="0" customWidth="1"/>
    <col min="4" max="4" width="35.7109375" style="0" customWidth="1"/>
    <col min="5" max="5" width="16.8515625" style="0" customWidth="1"/>
    <col min="6" max="6" width="11.57421875" style="0" bestFit="1" customWidth="1"/>
    <col min="8" max="8" width="16.140625" style="0" customWidth="1"/>
    <col min="9" max="9" width="14.00390625" style="0" customWidth="1"/>
    <col min="10" max="10" width="17.7109375" style="0" customWidth="1"/>
    <col min="11" max="11" width="18.57421875" style="0" customWidth="1"/>
    <col min="13" max="13" width="24.28125" style="0" customWidth="1"/>
    <col min="14" max="14" width="20.421875" style="0" customWidth="1"/>
    <col min="15" max="15" width="16.28125" style="0" customWidth="1"/>
    <col min="16" max="16" width="17.281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5.5" customHeight="1">
      <c r="A9" s="194" t="s">
        <v>80</v>
      </c>
      <c r="B9" s="194"/>
      <c r="C9" s="194"/>
      <c r="D9" s="183" t="s">
        <v>167</v>
      </c>
      <c r="E9" s="197"/>
      <c r="F9" s="197"/>
      <c r="G9" s="197"/>
      <c r="H9" s="197"/>
      <c r="I9" s="184" t="s">
        <v>77</v>
      </c>
      <c r="J9" s="184"/>
      <c r="K9" s="184"/>
      <c r="L9" s="185" t="s">
        <v>245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168</v>
      </c>
      <c r="E11" s="173"/>
      <c r="F11" s="53"/>
      <c r="G11" s="53"/>
      <c r="H11" s="53"/>
      <c r="I11" s="174" t="s">
        <v>78</v>
      </c>
      <c r="J11" s="174"/>
      <c r="K11" s="174"/>
      <c r="L11" s="175">
        <v>1599240.65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2" customFormat="1" ht="30" customHeight="1">
      <c r="A15" s="82" t="s">
        <v>246</v>
      </c>
      <c r="B15" s="82" t="s">
        <v>247</v>
      </c>
      <c r="C15" s="82" t="s">
        <v>176</v>
      </c>
      <c r="D15" s="82" t="s">
        <v>245</v>
      </c>
      <c r="E15" s="154"/>
      <c r="F15" s="155">
        <v>1</v>
      </c>
      <c r="G15" s="154"/>
      <c r="H15" s="82" t="s">
        <v>149</v>
      </c>
      <c r="I15" s="82" t="s">
        <v>194</v>
      </c>
      <c r="J15" s="103">
        <v>898577.13</v>
      </c>
      <c r="K15" s="103">
        <v>312704.84</v>
      </c>
      <c r="L15" s="103"/>
      <c r="M15" s="103">
        <f>J15+N15</f>
        <v>1042349.4708</v>
      </c>
      <c r="N15" s="83">
        <f>J15*0.16</f>
        <v>143772.3408</v>
      </c>
      <c r="O15" s="83">
        <f>M15-K15</f>
        <v>729644.6307999999</v>
      </c>
      <c r="P15" s="83">
        <f>J15*0.005</f>
        <v>4492.88565</v>
      </c>
      <c r="Q15" s="104">
        <f>O15-P15</f>
        <v>725151.74515</v>
      </c>
      <c r="R15" s="53"/>
    </row>
    <row r="16" spans="1:18" s="122" customFormat="1" ht="27.75" customHeight="1">
      <c r="A16" s="82" t="s">
        <v>248</v>
      </c>
      <c r="B16" s="82" t="s">
        <v>249</v>
      </c>
      <c r="C16" s="82" t="s">
        <v>177</v>
      </c>
      <c r="D16" s="82" t="s">
        <v>245</v>
      </c>
      <c r="E16" s="154"/>
      <c r="F16" s="155">
        <v>2</v>
      </c>
      <c r="G16" s="154"/>
      <c r="H16" s="82" t="s">
        <v>150</v>
      </c>
      <c r="I16" s="82" t="s">
        <v>195</v>
      </c>
      <c r="J16" s="103">
        <v>480078.6</v>
      </c>
      <c r="K16" s="103">
        <v>167067.35</v>
      </c>
      <c r="L16" s="103"/>
      <c r="M16" s="103">
        <f>J16+N16</f>
        <v>556891.176</v>
      </c>
      <c r="N16" s="83">
        <f>J16*0.16</f>
        <v>76812.576</v>
      </c>
      <c r="O16" s="83">
        <f>M16-K16</f>
        <v>389823.826</v>
      </c>
      <c r="P16" s="83">
        <f>J16*0.005</f>
        <v>2400.393</v>
      </c>
      <c r="Q16" s="104">
        <f>O16-P16</f>
        <v>387423.433</v>
      </c>
      <c r="R16" s="53"/>
    </row>
    <row r="17" spans="1:18" s="122" customFormat="1" ht="18.75">
      <c r="A17" s="91"/>
      <c r="B17" s="91"/>
      <c r="C17" s="91"/>
      <c r="D17" s="91"/>
      <c r="E17" s="91"/>
      <c r="F17" s="91"/>
      <c r="G17" s="92"/>
      <c r="H17" s="93"/>
      <c r="I17" s="94"/>
      <c r="J17" s="95"/>
      <c r="K17" s="96"/>
      <c r="L17" s="96"/>
      <c r="M17" s="95"/>
      <c r="O17" s="97"/>
      <c r="P17" s="97"/>
      <c r="Q17" s="98"/>
      <c r="R17" s="91"/>
    </row>
    <row r="18" spans="1:18" s="122" customFormat="1" ht="18.75">
      <c r="A18" s="56" t="s">
        <v>63</v>
      </c>
      <c r="B18" s="57"/>
      <c r="C18" s="53"/>
      <c r="D18" s="53"/>
      <c r="E18" s="53"/>
      <c r="F18" s="186"/>
      <c r="G18" s="186"/>
      <c r="H18" s="186"/>
      <c r="I18" s="186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s="122" customFormat="1" ht="18.75">
      <c r="A25" s="56"/>
      <c r="B25" s="57"/>
      <c r="C25" s="53"/>
      <c r="D25" s="53"/>
      <c r="E25" s="53"/>
      <c r="F25" s="53"/>
      <c r="G25" s="53"/>
      <c r="H25" s="53"/>
      <c r="I25" s="53"/>
      <c r="J25" s="139"/>
      <c r="K25" s="53"/>
      <c r="L25" s="53"/>
      <c r="M25" s="53"/>
      <c r="N25" s="53"/>
      <c r="O25" s="53"/>
      <c r="P25" s="53"/>
      <c r="Q25" s="53"/>
      <c r="R25" s="53"/>
    </row>
    <row r="26" spans="1:18" s="122" customFormat="1" ht="18.75">
      <c r="A26" s="53"/>
      <c r="B26" s="53"/>
      <c r="C26" s="53"/>
      <c r="D26" s="53"/>
      <c r="E26" s="53"/>
      <c r="F26" s="53"/>
      <c r="G26" s="54"/>
      <c r="H26" s="53"/>
      <c r="I26" s="55"/>
      <c r="J26" s="53"/>
      <c r="K26" s="53"/>
      <c r="L26" s="140"/>
      <c r="M26" s="141"/>
      <c r="N26" s="141"/>
      <c r="O26" s="53"/>
      <c r="P26" s="53"/>
      <c r="Q26" s="133"/>
      <c r="R26" s="53"/>
    </row>
    <row r="27" spans="1:18" ht="16.5">
      <c r="A27" s="37"/>
      <c r="B27" s="37"/>
      <c r="C27" s="37"/>
      <c r="D27" s="37"/>
      <c r="E27" s="37"/>
      <c r="F27" s="37"/>
      <c r="G27" s="2"/>
      <c r="H27" s="37"/>
      <c r="I27" s="36"/>
      <c r="J27" s="24"/>
      <c r="K27" s="24"/>
      <c r="L27" s="24"/>
      <c r="M27" s="24"/>
      <c r="N27" s="25"/>
      <c r="O27" s="25"/>
      <c r="P27" s="25"/>
      <c r="Q27" s="26"/>
      <c r="R27" s="37"/>
    </row>
    <row r="28" spans="1:18" ht="16.5">
      <c r="A28" s="37"/>
      <c r="B28" s="37"/>
      <c r="C28" s="37"/>
      <c r="D28" s="37"/>
      <c r="E28" s="37"/>
      <c r="F28" s="37"/>
      <c r="G28" s="2"/>
      <c r="H28" s="37"/>
      <c r="I28" s="36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6.5">
      <c r="A29" s="37"/>
      <c r="B29" s="37"/>
      <c r="C29" s="37"/>
      <c r="D29" s="37"/>
      <c r="E29" s="37"/>
      <c r="F29" s="37"/>
      <c r="G29" s="2"/>
      <c r="H29" s="37"/>
      <c r="I29" s="36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6.5">
      <c r="A30" s="37"/>
      <c r="B30" s="37"/>
      <c r="C30" s="37"/>
      <c r="D30" s="37"/>
      <c r="E30" s="37"/>
      <c r="F30" s="37"/>
      <c r="G30" s="2"/>
      <c r="H30" s="37"/>
      <c r="I30" s="36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>
      <c r="A31" s="37"/>
      <c r="B31" s="37"/>
      <c r="C31" s="37"/>
      <c r="D31" s="37"/>
      <c r="E31" s="37"/>
      <c r="F31" s="37"/>
      <c r="G31" s="2"/>
      <c r="H31" s="37"/>
      <c r="I31" s="36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6.5">
      <c r="A32" s="166"/>
      <c r="B32" s="166"/>
      <c r="C32" s="1"/>
      <c r="D32" s="37"/>
      <c r="E32" s="1"/>
      <c r="F32" s="19"/>
      <c r="G32" s="19"/>
      <c r="H32" s="19"/>
      <c r="I32" s="20"/>
      <c r="J32" s="4"/>
      <c r="K32" s="19"/>
      <c r="L32" s="19"/>
      <c r="M32" s="19"/>
      <c r="N32" s="1"/>
      <c r="O32" s="20"/>
      <c r="P32" s="46"/>
      <c r="Q32" s="20"/>
      <c r="R32" s="3"/>
    </row>
    <row r="33" spans="1:18" s="124" customFormat="1" ht="23.25" customHeight="1">
      <c r="A33" s="170" t="s">
        <v>128</v>
      </c>
      <c r="B33" s="170"/>
      <c r="C33" s="170"/>
      <c r="D33" s="170"/>
      <c r="E33" s="49"/>
      <c r="F33" s="171" t="s">
        <v>127</v>
      </c>
      <c r="G33" s="171"/>
      <c r="H33" s="171"/>
      <c r="I33" s="171"/>
      <c r="J33" s="49"/>
      <c r="K33" s="171" t="s">
        <v>130</v>
      </c>
      <c r="L33" s="171"/>
      <c r="M33" s="171"/>
      <c r="N33" s="50"/>
      <c r="O33" s="170" t="s">
        <v>132</v>
      </c>
      <c r="P33" s="170"/>
      <c r="Q33" s="170"/>
      <c r="R33" s="116"/>
    </row>
    <row r="34" spans="1:18" s="124" customFormat="1" ht="55.5" customHeight="1">
      <c r="A34" s="161" t="s">
        <v>71</v>
      </c>
      <c r="B34" s="161"/>
      <c r="C34" s="161"/>
      <c r="D34" s="161"/>
      <c r="E34" s="52"/>
      <c r="F34" s="161" t="s">
        <v>129</v>
      </c>
      <c r="G34" s="161"/>
      <c r="H34" s="161"/>
      <c r="I34" s="161"/>
      <c r="J34" s="52"/>
      <c r="K34" s="161" t="s">
        <v>131</v>
      </c>
      <c r="L34" s="161"/>
      <c r="M34" s="161"/>
      <c r="N34" s="50"/>
      <c r="O34" s="190" t="s">
        <v>72</v>
      </c>
      <c r="P34" s="190"/>
      <c r="Q34" s="190"/>
      <c r="R34" s="49"/>
    </row>
    <row r="35" spans="1:18" ht="16.5">
      <c r="A35" s="42"/>
      <c r="B35" s="42"/>
      <c r="C35" s="42"/>
      <c r="D35" s="42"/>
      <c r="E35" s="4"/>
      <c r="F35" s="42"/>
      <c r="G35" s="42"/>
      <c r="H35" s="42"/>
      <c r="I35" s="42"/>
      <c r="J35" s="4"/>
      <c r="K35" s="42"/>
      <c r="L35" s="42"/>
      <c r="M35" s="42"/>
      <c r="N35" s="1"/>
      <c r="O35" s="43"/>
      <c r="P35" s="43"/>
      <c r="Q35" s="43"/>
      <c r="R35" s="43"/>
    </row>
    <row r="36" spans="1:18" s="126" customFormat="1" ht="18.75">
      <c r="A36" s="163" t="s">
        <v>73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15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E13:E14"/>
    <mergeCell ref="F13:I13"/>
    <mergeCell ref="J13:O13"/>
    <mergeCell ref="Q13:Q14"/>
    <mergeCell ref="F18:I18"/>
    <mergeCell ref="A32:B32"/>
    <mergeCell ref="A33:D33"/>
    <mergeCell ref="F33:I33"/>
    <mergeCell ref="K33:M33"/>
    <mergeCell ref="O33:Q33"/>
    <mergeCell ref="O34:Q34"/>
    <mergeCell ref="A34:D34"/>
    <mergeCell ref="F34:I34"/>
    <mergeCell ref="K34:M34"/>
    <mergeCell ref="A36:Q3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28125" style="0" customWidth="1"/>
    <col min="2" max="3" width="11.57421875" style="0" bestFit="1" customWidth="1"/>
    <col min="4" max="4" width="36.00390625" style="0" bestFit="1" customWidth="1"/>
    <col min="5" max="5" width="33.00390625" style="0" customWidth="1"/>
    <col min="6" max="6" width="11.57421875" style="0" bestFit="1" customWidth="1"/>
    <col min="7" max="7" width="12.00390625" style="0" bestFit="1" customWidth="1"/>
    <col min="8" max="8" width="13.8515625" style="0" customWidth="1"/>
    <col min="9" max="9" width="14.28125" style="0" customWidth="1"/>
    <col min="10" max="10" width="15.7109375" style="0" bestFit="1" customWidth="1"/>
    <col min="11" max="11" width="17.421875" style="0" customWidth="1"/>
    <col min="12" max="12" width="20.57421875" style="0" customWidth="1"/>
    <col min="13" max="13" width="16.57421875" style="0" customWidth="1"/>
    <col min="14" max="14" width="15.421875" style="0" customWidth="1"/>
    <col min="15" max="15" width="16.140625" style="0" customWidth="1"/>
    <col min="16" max="16" width="16.8515625" style="0" customWidth="1"/>
    <col min="17" max="17" width="13.28125" style="0" bestFit="1" customWidth="1"/>
  </cols>
  <sheetData>
    <row r="1" spans="1:18" ht="16.5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37"/>
    </row>
    <row r="2" spans="1:18" ht="16.5">
      <c r="A2" s="37"/>
      <c r="B2" s="37"/>
      <c r="C2" s="37"/>
      <c r="D2" s="37"/>
      <c r="E2" s="37"/>
      <c r="F2" s="37"/>
      <c r="G2" s="2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60" customHeight="1">
      <c r="A9" s="194" t="s">
        <v>80</v>
      </c>
      <c r="B9" s="194"/>
      <c r="C9" s="194"/>
      <c r="D9" s="183" t="s">
        <v>169</v>
      </c>
      <c r="E9" s="197"/>
      <c r="F9" s="197"/>
      <c r="G9" s="197"/>
      <c r="H9" s="197"/>
      <c r="I9" s="184" t="s">
        <v>77</v>
      </c>
      <c r="J9" s="184"/>
      <c r="K9" s="184"/>
      <c r="L9" s="185" t="s">
        <v>250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170</v>
      </c>
      <c r="E11" s="173"/>
      <c r="F11" s="53"/>
      <c r="G11" s="53"/>
      <c r="H11" s="53"/>
      <c r="I11" s="174" t="s">
        <v>78</v>
      </c>
      <c r="J11" s="174"/>
      <c r="K11" s="174"/>
      <c r="L11" s="175">
        <v>784826.13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36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0.75" customHeight="1">
      <c r="A15" s="77">
        <v>342967</v>
      </c>
      <c r="B15" s="77" t="s">
        <v>251</v>
      </c>
      <c r="C15" s="102">
        <v>43410</v>
      </c>
      <c r="D15" s="144" t="s">
        <v>250</v>
      </c>
      <c r="E15" s="119" t="s">
        <v>173</v>
      </c>
      <c r="F15" s="82" t="s">
        <v>174</v>
      </c>
      <c r="G15" s="81">
        <v>43381</v>
      </c>
      <c r="H15" s="82" t="s">
        <v>149</v>
      </c>
      <c r="I15" s="82" t="s">
        <v>171</v>
      </c>
      <c r="J15" s="103">
        <v>454572</v>
      </c>
      <c r="K15" s="103"/>
      <c r="L15" s="103"/>
      <c r="M15" s="103">
        <f>J15+N15</f>
        <v>527303.52</v>
      </c>
      <c r="N15" s="83">
        <f>J15*0.16</f>
        <v>72731.52</v>
      </c>
      <c r="O15" s="83">
        <f>M15-K15</f>
        <v>527303.52</v>
      </c>
      <c r="P15" s="83">
        <f>J15*0.005</f>
        <v>2272.86</v>
      </c>
      <c r="Q15" s="104">
        <f>O15-P15</f>
        <v>525030.66</v>
      </c>
      <c r="R15" s="91"/>
    </row>
    <row r="16" spans="1:18" s="123" customFormat="1" ht="30.75" customHeight="1">
      <c r="A16" s="77">
        <v>546770</v>
      </c>
      <c r="B16" s="77" t="s">
        <v>252</v>
      </c>
      <c r="C16" s="102">
        <v>43465</v>
      </c>
      <c r="D16" s="77" t="s">
        <v>250</v>
      </c>
      <c r="E16" s="119" t="s">
        <v>175</v>
      </c>
      <c r="F16" s="77">
        <v>2</v>
      </c>
      <c r="G16" s="81">
        <v>43416</v>
      </c>
      <c r="H16" s="82" t="s">
        <v>150</v>
      </c>
      <c r="I16" s="82" t="s">
        <v>172</v>
      </c>
      <c r="J16" s="103">
        <v>222002.25</v>
      </c>
      <c r="K16" s="103"/>
      <c r="L16" s="103"/>
      <c r="M16" s="103">
        <f>J16+N16</f>
        <v>257522.61</v>
      </c>
      <c r="N16" s="83">
        <f>J16*0.16</f>
        <v>35520.36</v>
      </c>
      <c r="O16" s="83">
        <f>M16-K16</f>
        <v>257522.61</v>
      </c>
      <c r="P16" s="83">
        <f>J16*0.005</f>
        <v>1110.01125</v>
      </c>
      <c r="Q16" s="104">
        <f>O16-P16</f>
        <v>256412.59874999998</v>
      </c>
      <c r="R16" s="91"/>
    </row>
    <row r="17" spans="1:18" s="122" customFormat="1" ht="18.75">
      <c r="A17" s="91"/>
      <c r="B17" s="91"/>
      <c r="C17" s="91"/>
      <c r="D17" s="91"/>
      <c r="E17" s="91"/>
      <c r="F17" s="91"/>
      <c r="G17" s="92"/>
      <c r="H17" s="93"/>
      <c r="I17" s="94"/>
      <c r="J17" s="95"/>
      <c r="K17" s="96"/>
      <c r="L17" s="96"/>
      <c r="M17" s="95"/>
      <c r="O17" s="97"/>
      <c r="P17" s="97"/>
      <c r="Q17" s="98"/>
      <c r="R17" s="91"/>
    </row>
    <row r="18" spans="1:18" s="122" customFormat="1" ht="18.75">
      <c r="A18" s="56" t="s">
        <v>63</v>
      </c>
      <c r="B18" s="57"/>
      <c r="C18" s="53"/>
      <c r="D18" s="53"/>
      <c r="E18" s="53"/>
      <c r="F18" s="186"/>
      <c r="G18" s="186"/>
      <c r="H18" s="186"/>
      <c r="I18" s="186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s="122" customFormat="1" ht="18.75">
      <c r="A25" s="56"/>
      <c r="B25" s="57"/>
      <c r="C25" s="53"/>
      <c r="D25" s="53"/>
      <c r="E25" s="53"/>
      <c r="F25" s="53"/>
      <c r="G25" s="53"/>
      <c r="H25" s="53"/>
      <c r="I25" s="53"/>
      <c r="J25" s="139"/>
      <c r="K25" s="53"/>
      <c r="L25" s="53"/>
      <c r="M25" s="53"/>
      <c r="N25" s="53"/>
      <c r="O25" s="53"/>
      <c r="P25" s="53"/>
      <c r="Q25" s="53"/>
      <c r="R25" s="53"/>
    </row>
    <row r="26" spans="1:18" s="122" customFormat="1" ht="18.75">
      <c r="A26" s="53"/>
      <c r="B26" s="53"/>
      <c r="C26" s="53"/>
      <c r="D26" s="53"/>
      <c r="E26" s="53"/>
      <c r="F26" s="53"/>
      <c r="G26" s="54"/>
      <c r="R26" s="53"/>
    </row>
    <row r="27" spans="1:18" s="122" customFormat="1" ht="18.75">
      <c r="A27" s="53"/>
      <c r="B27" s="53"/>
      <c r="C27" s="53"/>
      <c r="D27" s="53"/>
      <c r="E27" s="53"/>
      <c r="F27" s="53"/>
      <c r="G27" s="54"/>
      <c r="R27" s="53"/>
    </row>
    <row r="28" spans="1:18" s="122" customFormat="1" ht="18.75">
      <c r="A28" s="53"/>
      <c r="B28" s="53"/>
      <c r="C28" s="53"/>
      <c r="D28" s="53"/>
      <c r="E28" s="53"/>
      <c r="F28" s="53"/>
      <c r="G28" s="54"/>
      <c r="H28" s="53"/>
      <c r="I28" s="55"/>
      <c r="J28" s="53"/>
      <c r="K28" s="53"/>
      <c r="L28" s="53"/>
      <c r="M28" s="53"/>
      <c r="N28" s="53"/>
      <c r="O28" s="53"/>
      <c r="P28" s="53"/>
      <c r="Q28" s="53"/>
      <c r="R28" s="53"/>
    </row>
    <row r="29" spans="1:18" s="122" customFormat="1" ht="18.75">
      <c r="A29" s="53"/>
      <c r="B29" s="53"/>
      <c r="C29" s="53"/>
      <c r="D29" s="53"/>
      <c r="E29" s="53"/>
      <c r="F29" s="53"/>
      <c r="G29" s="54"/>
      <c r="H29" s="53"/>
      <c r="I29" s="55"/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16.5">
      <c r="A30" s="37"/>
      <c r="B30" s="37"/>
      <c r="C30" s="37"/>
      <c r="D30" s="37"/>
      <c r="E30" s="37"/>
      <c r="F30" s="37"/>
      <c r="G30" s="2"/>
      <c r="H30" s="37"/>
      <c r="I30" s="36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>
      <c r="A31" s="37"/>
      <c r="B31" s="37"/>
      <c r="C31" s="37"/>
      <c r="D31" s="37"/>
      <c r="E31" s="37"/>
      <c r="F31" s="37"/>
      <c r="G31" s="2"/>
      <c r="H31" s="37"/>
      <c r="I31" s="36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6.5">
      <c r="A32" s="166"/>
      <c r="B32" s="166"/>
      <c r="C32" s="1"/>
      <c r="D32" s="37"/>
      <c r="E32" s="1"/>
      <c r="F32" s="19"/>
      <c r="G32" s="19"/>
      <c r="H32" s="19"/>
      <c r="I32" s="20"/>
      <c r="J32" s="4"/>
      <c r="K32" s="19"/>
      <c r="L32" s="19"/>
      <c r="M32" s="19"/>
      <c r="N32" s="1"/>
      <c r="O32" s="20"/>
      <c r="P32" s="46"/>
      <c r="Q32" s="20"/>
      <c r="R32" s="3"/>
    </row>
    <row r="33" spans="1:18" s="124" customFormat="1" ht="23.25" customHeight="1">
      <c r="A33" s="170" t="s">
        <v>128</v>
      </c>
      <c r="B33" s="170"/>
      <c r="C33" s="170"/>
      <c r="D33" s="170"/>
      <c r="E33" s="49"/>
      <c r="F33" s="171" t="s">
        <v>127</v>
      </c>
      <c r="G33" s="171"/>
      <c r="H33" s="171"/>
      <c r="I33" s="171"/>
      <c r="J33" s="49"/>
      <c r="K33" s="171" t="s">
        <v>130</v>
      </c>
      <c r="L33" s="171"/>
      <c r="M33" s="171"/>
      <c r="N33" s="50"/>
      <c r="O33" s="170" t="s">
        <v>132</v>
      </c>
      <c r="P33" s="170"/>
      <c r="Q33" s="170"/>
      <c r="R33" s="116"/>
    </row>
    <row r="34" spans="1:18" s="124" customFormat="1" ht="44.25" customHeight="1">
      <c r="A34" s="161" t="s">
        <v>71</v>
      </c>
      <c r="B34" s="161"/>
      <c r="C34" s="161"/>
      <c r="D34" s="161"/>
      <c r="E34" s="52"/>
      <c r="F34" s="161" t="s">
        <v>129</v>
      </c>
      <c r="G34" s="161"/>
      <c r="H34" s="161"/>
      <c r="I34" s="161"/>
      <c r="J34" s="52"/>
      <c r="K34" s="161" t="s">
        <v>131</v>
      </c>
      <c r="L34" s="161"/>
      <c r="M34" s="161"/>
      <c r="N34" s="50"/>
      <c r="O34" s="190" t="s">
        <v>72</v>
      </c>
      <c r="P34" s="190"/>
      <c r="Q34" s="190"/>
      <c r="R34" s="49"/>
    </row>
    <row r="35" spans="1:18" ht="16.5">
      <c r="A35" s="42"/>
      <c r="B35" s="42"/>
      <c r="C35" s="42"/>
      <c r="D35" s="42"/>
      <c r="E35" s="4"/>
      <c r="F35" s="42"/>
      <c r="G35" s="42"/>
      <c r="H35" s="42"/>
      <c r="I35" s="42"/>
      <c r="J35" s="4"/>
      <c r="K35" s="42"/>
      <c r="L35" s="42"/>
      <c r="M35" s="42"/>
      <c r="N35" s="1"/>
      <c r="O35" s="43"/>
      <c r="P35" s="43"/>
      <c r="Q35" s="43"/>
      <c r="R35" s="43"/>
    </row>
    <row r="36" spans="1:18" ht="18.75">
      <c r="A36" s="163" t="s">
        <v>73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37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E13:E14"/>
    <mergeCell ref="F13:I13"/>
    <mergeCell ref="J13:O13"/>
    <mergeCell ref="Q13:Q14"/>
    <mergeCell ref="F18:I18"/>
    <mergeCell ref="A32:B32"/>
    <mergeCell ref="A33:D33"/>
    <mergeCell ref="F33:I33"/>
    <mergeCell ref="K33:M33"/>
    <mergeCell ref="O33:Q33"/>
    <mergeCell ref="O34:Q34"/>
    <mergeCell ref="A34:D34"/>
    <mergeCell ref="F34:I34"/>
    <mergeCell ref="K34:M34"/>
    <mergeCell ref="A36:Q3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644"/>
    <pageSetUpPr fitToPage="1"/>
  </sheetPr>
  <dimension ref="A1:W41"/>
  <sheetViews>
    <sheetView zoomScalePageLayoutView="0" workbookViewId="0" topLeftCell="F1">
      <selection activeCell="I14" sqref="I14"/>
    </sheetView>
  </sheetViews>
  <sheetFormatPr defaultColWidth="11.421875" defaultRowHeight="15"/>
  <cols>
    <col min="1" max="1" width="26.7109375" style="16" customWidth="1"/>
    <col min="2" max="2" width="24.7109375" style="16" customWidth="1"/>
    <col min="3" max="3" width="12.7109375" style="16" bestFit="1" customWidth="1"/>
    <col min="4" max="4" width="36.00390625" style="16" bestFit="1" customWidth="1"/>
    <col min="5" max="5" width="33.421875" style="16" bestFit="1" customWidth="1"/>
    <col min="6" max="6" width="12.00390625" style="16" customWidth="1"/>
    <col min="7" max="7" width="15.7109375" style="2" customWidth="1"/>
    <col min="8" max="8" width="19.8515625" style="16" customWidth="1"/>
    <col min="9" max="9" width="12.57421875" style="15" bestFit="1" customWidth="1"/>
    <col min="10" max="10" width="16.7109375" style="16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7.140625" style="16" bestFit="1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51.75" customHeight="1">
      <c r="A9" s="182" t="s">
        <v>80</v>
      </c>
      <c r="B9" s="182"/>
      <c r="C9" s="182"/>
      <c r="D9" s="188" t="s">
        <v>122</v>
      </c>
      <c r="E9" s="189"/>
      <c r="F9" s="189"/>
      <c r="G9" s="189"/>
      <c r="H9" s="189"/>
      <c r="I9" s="184" t="s">
        <v>77</v>
      </c>
      <c r="J9" s="184"/>
      <c r="K9" s="184"/>
      <c r="L9" s="185" t="s">
        <v>198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120</v>
      </c>
      <c r="E11" s="173"/>
      <c r="I11" s="174" t="s">
        <v>78</v>
      </c>
      <c r="J11" s="174"/>
      <c r="K11" s="174"/>
      <c r="L11" s="175">
        <v>600114.19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21.7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52.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55.5" customHeight="1">
      <c r="A15" s="77">
        <v>772029</v>
      </c>
      <c r="B15" s="77">
        <v>162</v>
      </c>
      <c r="C15" s="100">
        <v>43304</v>
      </c>
      <c r="D15" s="77" t="s">
        <v>198</v>
      </c>
      <c r="E15" s="101" t="s">
        <v>124</v>
      </c>
      <c r="F15" s="77">
        <v>1</v>
      </c>
      <c r="G15" s="81">
        <v>43276</v>
      </c>
      <c r="H15" s="82" t="s">
        <v>74</v>
      </c>
      <c r="I15" s="82" t="s">
        <v>123</v>
      </c>
      <c r="J15" s="103">
        <v>254689.82</v>
      </c>
      <c r="K15" s="103"/>
      <c r="L15" s="103"/>
      <c r="M15" s="103">
        <v>254689.82</v>
      </c>
      <c r="N15" s="83">
        <v>40750.37</v>
      </c>
      <c r="O15" s="83">
        <f>M15+N15</f>
        <v>295440.19</v>
      </c>
      <c r="P15" s="83">
        <v>1273.45</v>
      </c>
      <c r="Q15" s="104">
        <f>O15-P15</f>
        <v>294166.74</v>
      </c>
    </row>
    <row r="16" spans="1:17" s="91" customFormat="1" ht="102.75" customHeight="1">
      <c r="A16" s="77">
        <v>709869</v>
      </c>
      <c r="B16" s="77">
        <v>169</v>
      </c>
      <c r="C16" s="100">
        <v>43328</v>
      </c>
      <c r="D16" s="105" t="s">
        <v>198</v>
      </c>
      <c r="E16" s="77" t="s">
        <v>143</v>
      </c>
      <c r="F16" s="82" t="s">
        <v>93</v>
      </c>
      <c r="G16" s="81">
        <v>43314</v>
      </c>
      <c r="H16" s="82" t="s">
        <v>94</v>
      </c>
      <c r="I16" s="82" t="s">
        <v>144</v>
      </c>
      <c r="J16" s="103">
        <v>262650</v>
      </c>
      <c r="K16" s="83"/>
      <c r="L16" s="103"/>
      <c r="M16" s="103">
        <f>J16+N16</f>
        <v>304674</v>
      </c>
      <c r="N16" s="83">
        <f>J16*0.16</f>
        <v>42024</v>
      </c>
      <c r="O16" s="83">
        <f>M16-K16</f>
        <v>304674</v>
      </c>
      <c r="P16" s="83">
        <f>J16*0.005</f>
        <v>1313.25</v>
      </c>
      <c r="Q16" s="104">
        <f>O16-P16</f>
        <v>303360.75</v>
      </c>
    </row>
    <row r="17" spans="7:17" s="91" customFormat="1" ht="18"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</row>
    <row r="18" spans="1:9" s="53" customFormat="1" ht="18">
      <c r="A18" s="56" t="s">
        <v>63</v>
      </c>
      <c r="B18" s="57"/>
      <c r="F18" s="186"/>
      <c r="G18" s="186"/>
      <c r="H18" s="186"/>
      <c r="I18" s="186"/>
    </row>
    <row r="19" spans="1:2" s="53" customFormat="1" ht="18">
      <c r="A19" s="56"/>
      <c r="B19" s="57"/>
    </row>
    <row r="20" spans="1:2" s="53" customFormat="1" ht="18">
      <c r="A20" s="56"/>
      <c r="B20" s="57"/>
    </row>
    <row r="21" spans="1:2" s="53" customFormat="1" ht="18">
      <c r="A21" s="56"/>
      <c r="B21" s="57"/>
    </row>
    <row r="22" spans="1:2" s="53" customFormat="1" ht="18">
      <c r="A22" s="56"/>
      <c r="B22" s="57"/>
    </row>
    <row r="23" spans="1:2" s="53" customFormat="1" ht="18">
      <c r="A23" s="56"/>
      <c r="B23" s="57"/>
    </row>
    <row r="24" spans="1:2" s="53" customFormat="1" ht="18">
      <c r="A24" s="56"/>
      <c r="B24" s="57"/>
    </row>
    <row r="25" spans="1:2" s="53" customFormat="1" ht="18">
      <c r="A25" s="56"/>
      <c r="B25" s="57"/>
    </row>
    <row r="26" spans="1:2" s="53" customFormat="1" ht="18">
      <c r="A26" s="56"/>
      <c r="B26" s="57"/>
    </row>
    <row r="27" spans="1:2" s="53" customFormat="1" ht="18">
      <c r="A27" s="56"/>
      <c r="B27" s="57"/>
    </row>
    <row r="28" spans="1:2" s="53" customFormat="1" ht="18">
      <c r="A28" s="56"/>
      <c r="B28" s="57"/>
    </row>
    <row r="29" spans="1:2" s="53" customFormat="1" ht="18">
      <c r="A29" s="56"/>
      <c r="B29" s="57"/>
    </row>
    <row r="30" spans="1:2" s="53" customFormat="1" ht="18">
      <c r="A30" s="56"/>
      <c r="B30" s="57"/>
    </row>
    <row r="37" spans="1:23" s="50" customFormat="1" ht="23.25">
      <c r="A37" s="187"/>
      <c r="B37" s="187"/>
      <c r="D37" s="51"/>
      <c r="E37" s="52"/>
      <c r="F37" s="106"/>
      <c r="G37" s="106"/>
      <c r="H37" s="107"/>
      <c r="I37" s="107"/>
      <c r="J37" s="52"/>
      <c r="K37" s="106"/>
      <c r="L37" s="106"/>
      <c r="M37" s="106"/>
      <c r="O37" s="107"/>
      <c r="P37" s="108"/>
      <c r="Q37" s="106"/>
      <c r="R37" s="107"/>
      <c r="S37" s="109"/>
      <c r="T37" s="109"/>
      <c r="U37" s="109"/>
      <c r="V37" s="109"/>
      <c r="W37" s="109"/>
    </row>
    <row r="38" spans="1:19" s="50" customFormat="1" ht="23.25">
      <c r="A38" s="170" t="s">
        <v>128</v>
      </c>
      <c r="B38" s="170"/>
      <c r="C38" s="170"/>
      <c r="D38" s="170"/>
      <c r="E38" s="49"/>
      <c r="F38" s="171" t="s">
        <v>127</v>
      </c>
      <c r="G38" s="171"/>
      <c r="H38" s="171"/>
      <c r="I38" s="171"/>
      <c r="J38" s="49"/>
      <c r="K38" s="171" t="s">
        <v>130</v>
      </c>
      <c r="L38" s="171"/>
      <c r="M38" s="171"/>
      <c r="O38" s="171" t="s">
        <v>132</v>
      </c>
      <c r="P38" s="171"/>
      <c r="Q38" s="171"/>
      <c r="R38" s="171"/>
      <c r="S38" s="51"/>
    </row>
    <row r="39" spans="1:19" s="50" customFormat="1" ht="23.25">
      <c r="A39" s="161" t="s">
        <v>71</v>
      </c>
      <c r="B39" s="161"/>
      <c r="C39" s="161"/>
      <c r="D39" s="161"/>
      <c r="E39" s="52"/>
      <c r="F39" s="161" t="s">
        <v>129</v>
      </c>
      <c r="G39" s="161"/>
      <c r="H39" s="161"/>
      <c r="I39" s="161"/>
      <c r="J39" s="52"/>
      <c r="K39" s="161" t="s">
        <v>131</v>
      </c>
      <c r="L39" s="161"/>
      <c r="M39" s="161"/>
      <c r="O39" s="162" t="s">
        <v>72</v>
      </c>
      <c r="P39" s="162"/>
      <c r="Q39" s="162"/>
      <c r="R39" s="162"/>
      <c r="S39" s="51"/>
    </row>
    <row r="40" spans="1:19" s="1" customFormat="1" ht="16.5">
      <c r="A40" s="42"/>
      <c r="B40" s="42"/>
      <c r="C40" s="42"/>
      <c r="D40" s="42"/>
      <c r="E40" s="4"/>
      <c r="F40" s="42"/>
      <c r="G40" s="42"/>
      <c r="H40" s="42"/>
      <c r="I40" s="42"/>
      <c r="J40" s="4"/>
      <c r="K40" s="42"/>
      <c r="L40" s="42"/>
      <c r="M40" s="42"/>
      <c r="O40" s="43"/>
      <c r="P40" s="43"/>
      <c r="Q40" s="43"/>
      <c r="R40" s="43"/>
      <c r="S40" s="45"/>
    </row>
    <row r="41" spans="1:17" s="53" customFormat="1" ht="18">
      <c r="A41" s="163" t="s">
        <v>73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K38:M38"/>
    <mergeCell ref="O38:R38"/>
    <mergeCell ref="A11:C11"/>
    <mergeCell ref="D11:E11"/>
    <mergeCell ref="I11:K11"/>
    <mergeCell ref="L11:M11"/>
    <mergeCell ref="A13:D13"/>
    <mergeCell ref="F13:I13"/>
    <mergeCell ref="J13:O13"/>
    <mergeCell ref="E13:E14"/>
    <mergeCell ref="A39:D39"/>
    <mergeCell ref="F39:I39"/>
    <mergeCell ref="K39:M39"/>
    <mergeCell ref="O39:R39"/>
    <mergeCell ref="A41:Q41"/>
    <mergeCell ref="Q13:Q14"/>
    <mergeCell ref="F18:I18"/>
    <mergeCell ref="A37:B37"/>
    <mergeCell ref="A38:D38"/>
    <mergeCell ref="F38:I3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7109375" style="0" customWidth="1"/>
    <col min="2" max="3" width="11.7109375" style="0" bestFit="1" customWidth="1"/>
    <col min="4" max="4" width="35.7109375" style="0" customWidth="1"/>
    <col min="5" max="5" width="24.57421875" style="0" customWidth="1"/>
    <col min="8" max="8" width="13.28125" style="0" customWidth="1"/>
    <col min="9" max="9" width="13.421875" style="0" customWidth="1"/>
    <col min="10" max="10" width="16.00390625" style="0" customWidth="1"/>
    <col min="11" max="12" width="17.8515625" style="0" customWidth="1"/>
    <col min="13" max="13" width="19.8515625" style="0" customWidth="1"/>
    <col min="14" max="14" width="14.421875" style="0" bestFit="1" customWidth="1"/>
    <col min="15" max="15" width="15.57421875" style="0" customWidth="1"/>
    <col min="16" max="16" width="18.281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39.75" customHeight="1">
      <c r="A9" s="194" t="s">
        <v>80</v>
      </c>
      <c r="B9" s="194"/>
      <c r="C9" s="194"/>
      <c r="D9" s="183" t="s">
        <v>253</v>
      </c>
      <c r="E9" s="197"/>
      <c r="F9" s="197"/>
      <c r="G9" s="197"/>
      <c r="H9" s="197"/>
      <c r="I9" s="184" t="s">
        <v>77</v>
      </c>
      <c r="J9" s="184"/>
      <c r="K9" s="184"/>
      <c r="L9" s="185" t="s">
        <v>254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180</v>
      </c>
      <c r="E11" s="173"/>
      <c r="F11" s="53"/>
      <c r="G11" s="53"/>
      <c r="H11" s="53"/>
      <c r="I11" s="174" t="s">
        <v>78</v>
      </c>
      <c r="J11" s="174"/>
      <c r="K11" s="174"/>
      <c r="L11" s="175">
        <v>357293.13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6">
      <c r="A15" s="77">
        <v>546592</v>
      </c>
      <c r="B15" s="77" t="s">
        <v>255</v>
      </c>
      <c r="C15" s="102">
        <v>43465</v>
      </c>
      <c r="D15" s="144" t="s">
        <v>254</v>
      </c>
      <c r="E15" s="119"/>
      <c r="F15" s="82" t="s">
        <v>174</v>
      </c>
      <c r="G15" s="81"/>
      <c r="H15" s="82" t="s">
        <v>178</v>
      </c>
      <c r="I15" s="82" t="s">
        <v>179</v>
      </c>
      <c r="J15" s="103">
        <v>308011.32</v>
      </c>
      <c r="K15" s="103">
        <v>107187.94</v>
      </c>
      <c r="L15" s="103"/>
      <c r="M15" s="103">
        <f>J15+N15</f>
        <v>357293.1312</v>
      </c>
      <c r="N15" s="83">
        <f>J15*0.16</f>
        <v>49281.811200000004</v>
      </c>
      <c r="O15" s="83">
        <f>M15-K15</f>
        <v>250105.1912</v>
      </c>
      <c r="P15" s="83">
        <f>J15*0.005</f>
        <v>1540.0566000000001</v>
      </c>
      <c r="Q15" s="104">
        <f>O15-P15</f>
        <v>248565.1346</v>
      </c>
      <c r="R15" s="91"/>
    </row>
    <row r="16" spans="1:18" s="122" customFormat="1" ht="18.75">
      <c r="A16" s="91"/>
      <c r="B16" s="91"/>
      <c r="C16" s="91"/>
      <c r="D16" s="91"/>
      <c r="E16" s="91"/>
      <c r="F16" s="91"/>
      <c r="G16" s="92"/>
      <c r="H16" s="93"/>
      <c r="I16" s="94"/>
      <c r="J16" s="95"/>
      <c r="K16" s="96"/>
      <c r="L16" s="96"/>
      <c r="M16" s="95"/>
      <c r="O16" s="97"/>
      <c r="P16" s="97"/>
      <c r="Q16" s="98"/>
      <c r="R16" s="91"/>
    </row>
    <row r="17" spans="1:18" s="122" customFormat="1" ht="18.75">
      <c r="A17" s="56" t="s">
        <v>63</v>
      </c>
      <c r="B17" s="57"/>
      <c r="C17" s="53"/>
      <c r="D17" s="53"/>
      <c r="E17" s="53"/>
      <c r="F17" s="186"/>
      <c r="G17" s="186"/>
      <c r="H17" s="186"/>
      <c r="I17" s="186"/>
      <c r="J17" s="139"/>
      <c r="K17" s="53"/>
      <c r="L17" s="53"/>
      <c r="M17" s="53"/>
      <c r="N17" s="53"/>
      <c r="O17" s="53"/>
      <c r="P17" s="53"/>
      <c r="Q17" s="53"/>
      <c r="R17" s="53"/>
    </row>
    <row r="18" spans="1:18" s="122" customFormat="1" ht="18.75">
      <c r="A18" s="56"/>
      <c r="B18" s="57"/>
      <c r="C18" s="53"/>
      <c r="D18" s="53"/>
      <c r="E18" s="53"/>
      <c r="F18" s="53"/>
      <c r="G18" s="53"/>
      <c r="H18" s="53"/>
      <c r="I18" s="53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ht="16.5">
      <c r="A25" s="39"/>
      <c r="B25" s="39"/>
      <c r="C25" s="39"/>
      <c r="D25" s="39"/>
      <c r="E25" s="39"/>
      <c r="F25" s="39"/>
      <c r="G25" s="2"/>
      <c r="R25" s="39"/>
    </row>
    <row r="26" spans="1:18" ht="16.5">
      <c r="A26" s="39"/>
      <c r="B26" s="39"/>
      <c r="C26" s="39"/>
      <c r="D26" s="39"/>
      <c r="E26" s="39"/>
      <c r="F26" s="39"/>
      <c r="G26" s="2"/>
      <c r="R26" s="39"/>
    </row>
    <row r="27" spans="1:18" ht="16.5">
      <c r="A27" s="39"/>
      <c r="B27" s="39"/>
      <c r="C27" s="39"/>
      <c r="D27" s="39"/>
      <c r="E27" s="39"/>
      <c r="F27" s="39"/>
      <c r="G27" s="2"/>
      <c r="H27" s="39"/>
      <c r="I27" s="38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6.5">
      <c r="A28" s="39"/>
      <c r="B28" s="39"/>
      <c r="C28" s="39"/>
      <c r="D28" s="39"/>
      <c r="E28" s="39"/>
      <c r="F28" s="39"/>
      <c r="G28" s="2"/>
      <c r="H28" s="39"/>
      <c r="I28" s="38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6.5">
      <c r="A29" s="39"/>
      <c r="B29" s="39"/>
      <c r="C29" s="39"/>
      <c r="D29" s="39"/>
      <c r="E29" s="39"/>
      <c r="F29" s="39"/>
      <c r="G29" s="2"/>
      <c r="H29" s="39"/>
      <c r="I29" s="38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6.5">
      <c r="A30" s="39"/>
      <c r="B30" s="39"/>
      <c r="C30" s="39"/>
      <c r="D30" s="39"/>
      <c r="E30" s="39"/>
      <c r="F30" s="39"/>
      <c r="G30" s="2"/>
      <c r="H30" s="39"/>
      <c r="I30" s="38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6.5">
      <c r="A31" s="166"/>
      <c r="B31" s="166"/>
      <c r="C31" s="1"/>
      <c r="D31" s="39"/>
      <c r="E31" s="1"/>
      <c r="F31" s="19"/>
      <c r="G31" s="19"/>
      <c r="H31" s="19"/>
      <c r="I31" s="20"/>
      <c r="J31" s="4"/>
      <c r="K31" s="19"/>
      <c r="L31" s="19"/>
      <c r="M31" s="19"/>
      <c r="N31" s="1"/>
      <c r="O31" s="20"/>
      <c r="P31" s="46"/>
      <c r="Q31" s="20"/>
      <c r="R31" s="3"/>
    </row>
    <row r="32" spans="1:18" s="124" customFormat="1" ht="23.25" customHeight="1">
      <c r="A32" s="170" t="s">
        <v>128</v>
      </c>
      <c r="B32" s="170"/>
      <c r="C32" s="170"/>
      <c r="D32" s="170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N32" s="50"/>
      <c r="O32" s="171" t="s">
        <v>132</v>
      </c>
      <c r="P32" s="171"/>
      <c r="Q32" s="171"/>
      <c r="R32" s="116"/>
    </row>
    <row r="33" spans="1:18" s="124" customFormat="1" ht="63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N33" s="50"/>
      <c r="O33" s="190" t="s">
        <v>72</v>
      </c>
      <c r="P33" s="190"/>
      <c r="Q33" s="190"/>
      <c r="R33" s="49"/>
    </row>
    <row r="34" spans="1:18" ht="16.5">
      <c r="A34" s="42"/>
      <c r="B34" s="42"/>
      <c r="C34" s="42"/>
      <c r="D34" s="42"/>
      <c r="E34" s="4"/>
      <c r="F34" s="42"/>
      <c r="G34" s="42"/>
      <c r="H34" s="42"/>
      <c r="I34" s="42"/>
      <c r="J34" s="4"/>
      <c r="K34" s="42"/>
      <c r="L34" s="42"/>
      <c r="M34" s="42"/>
      <c r="N34" s="1"/>
      <c r="O34" s="43"/>
      <c r="P34" s="43"/>
      <c r="Q34" s="43"/>
      <c r="R34" s="43"/>
    </row>
    <row r="35" spans="1:18" s="126" customFormat="1" ht="18.75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15"/>
    </row>
  </sheetData>
  <sheetProtection/>
  <mergeCells count="29">
    <mergeCell ref="A33:D33"/>
    <mergeCell ref="F33:I33"/>
    <mergeCell ref="K33:M33"/>
    <mergeCell ref="A35:Q35"/>
    <mergeCell ref="Q13:Q14"/>
    <mergeCell ref="F17:I17"/>
    <mergeCell ref="A31:B31"/>
    <mergeCell ref="A32:D32"/>
    <mergeCell ref="F32:I32"/>
    <mergeCell ref="L9:M9"/>
    <mergeCell ref="K32:M32"/>
    <mergeCell ref="A11:C11"/>
    <mergeCell ref="D11:E11"/>
    <mergeCell ref="I11:K11"/>
    <mergeCell ref="L11:M11"/>
    <mergeCell ref="A13:D13"/>
    <mergeCell ref="E13:E14"/>
    <mergeCell ref="F13:I13"/>
    <mergeCell ref="J13:O13"/>
    <mergeCell ref="O32:Q32"/>
    <mergeCell ref="O33:Q33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zoomScalePageLayoutView="0" workbookViewId="0" topLeftCell="G1">
      <selection activeCell="A5" sqref="A5"/>
    </sheetView>
  </sheetViews>
  <sheetFormatPr defaultColWidth="11.421875" defaultRowHeight="15"/>
  <cols>
    <col min="1" max="1" width="19.421875" style="0" customWidth="1"/>
    <col min="2" max="3" width="11.7109375" style="0" bestFit="1" customWidth="1"/>
    <col min="4" max="4" width="37.57421875" style="0" customWidth="1"/>
    <col min="5" max="5" width="28.140625" style="0" customWidth="1"/>
    <col min="8" max="8" width="14.7109375" style="0" customWidth="1"/>
    <col min="9" max="9" width="13.57421875" style="0" customWidth="1"/>
    <col min="10" max="10" width="16.57421875" style="0" customWidth="1"/>
    <col min="11" max="11" width="19.421875" style="0" customWidth="1"/>
    <col min="12" max="12" width="17.421875" style="0" customWidth="1"/>
    <col min="13" max="13" width="18.8515625" style="0" customWidth="1"/>
    <col min="14" max="14" width="14.421875" style="0" bestFit="1" customWidth="1"/>
    <col min="15" max="15" width="15.7109375" style="0" customWidth="1"/>
    <col min="16" max="16" width="17.85156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4.75" customHeight="1">
      <c r="A9" s="194" t="s">
        <v>80</v>
      </c>
      <c r="B9" s="194"/>
      <c r="C9" s="194"/>
      <c r="D9" s="183" t="s">
        <v>182</v>
      </c>
      <c r="E9" s="183"/>
      <c r="F9" s="183"/>
      <c r="G9" s="183"/>
      <c r="H9" s="183"/>
      <c r="I9" s="184" t="s">
        <v>77</v>
      </c>
      <c r="J9" s="184"/>
      <c r="K9" s="184"/>
      <c r="L9" s="185" t="s">
        <v>256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183</v>
      </c>
      <c r="E11" s="173"/>
      <c r="F11" s="53"/>
      <c r="G11" s="53"/>
      <c r="H11" s="53"/>
      <c r="I11" s="174" t="s">
        <v>78</v>
      </c>
      <c r="J11" s="174"/>
      <c r="K11" s="174"/>
      <c r="L11" s="175">
        <v>399830.01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6">
      <c r="A15" s="77">
        <v>564588</v>
      </c>
      <c r="B15" s="77" t="s">
        <v>257</v>
      </c>
      <c r="C15" s="102">
        <v>43465</v>
      </c>
      <c r="D15" s="144" t="s">
        <v>256</v>
      </c>
      <c r="E15" s="119"/>
      <c r="F15" s="82" t="s">
        <v>174</v>
      </c>
      <c r="G15" s="81"/>
      <c r="H15" s="82" t="s">
        <v>178</v>
      </c>
      <c r="I15" s="82" t="s">
        <v>181</v>
      </c>
      <c r="J15" s="103">
        <v>344681.04</v>
      </c>
      <c r="K15" s="103">
        <v>119949</v>
      </c>
      <c r="L15" s="103"/>
      <c r="M15" s="103">
        <f>J15+N15</f>
        <v>399830.00639999995</v>
      </c>
      <c r="N15" s="83">
        <f>J15*0.16</f>
        <v>55148.9664</v>
      </c>
      <c r="O15" s="83">
        <f>M15-K15</f>
        <v>279881.00639999995</v>
      </c>
      <c r="P15" s="83">
        <f>J15*0.005</f>
        <v>1723.4052</v>
      </c>
      <c r="Q15" s="104">
        <f>O15-P15</f>
        <v>278157.6012</v>
      </c>
      <c r="R15" s="91"/>
    </row>
    <row r="16" spans="1:18" s="122" customFormat="1" ht="18.75">
      <c r="A16" s="91"/>
      <c r="B16" s="91"/>
      <c r="C16" s="91"/>
      <c r="D16" s="91"/>
      <c r="E16" s="91"/>
      <c r="F16" s="91"/>
      <c r="G16" s="92"/>
      <c r="H16" s="93"/>
      <c r="I16" s="94"/>
      <c r="J16" s="95"/>
      <c r="K16" s="96"/>
      <c r="L16" s="96"/>
      <c r="M16" s="95"/>
      <c r="O16" s="97"/>
      <c r="P16" s="97"/>
      <c r="Q16" s="98"/>
      <c r="R16" s="91"/>
    </row>
    <row r="17" spans="1:18" s="122" customFormat="1" ht="18.75">
      <c r="A17" s="56" t="s">
        <v>63</v>
      </c>
      <c r="B17" s="57"/>
      <c r="C17" s="53"/>
      <c r="D17" s="53"/>
      <c r="E17" s="53"/>
      <c r="F17" s="186"/>
      <c r="G17" s="186"/>
      <c r="H17" s="186"/>
      <c r="I17" s="186"/>
      <c r="J17" s="139"/>
      <c r="K17" s="53"/>
      <c r="L17" s="53"/>
      <c r="M17" s="53"/>
      <c r="N17" s="53"/>
      <c r="O17" s="53"/>
      <c r="P17" s="53"/>
      <c r="Q17" s="53"/>
      <c r="R17" s="53"/>
    </row>
    <row r="18" spans="1:18" s="122" customFormat="1" ht="18.75">
      <c r="A18" s="56"/>
      <c r="B18" s="57"/>
      <c r="C18" s="53"/>
      <c r="D18" s="53"/>
      <c r="E18" s="53"/>
      <c r="F18" s="53"/>
      <c r="G18" s="53"/>
      <c r="H18" s="53"/>
      <c r="I18" s="53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ht="16.5">
      <c r="A25" s="39"/>
      <c r="B25" s="39"/>
      <c r="C25" s="39"/>
      <c r="D25" s="39"/>
      <c r="E25" s="39"/>
      <c r="F25" s="39"/>
      <c r="G25" s="2"/>
      <c r="R25" s="39"/>
    </row>
    <row r="26" spans="1:18" ht="16.5">
      <c r="A26" s="39"/>
      <c r="B26" s="39"/>
      <c r="C26" s="39"/>
      <c r="D26" s="39"/>
      <c r="E26" s="39"/>
      <c r="F26" s="39"/>
      <c r="G26" s="2"/>
      <c r="R26" s="39"/>
    </row>
    <row r="27" spans="1:18" ht="16.5">
      <c r="A27" s="39"/>
      <c r="B27" s="39"/>
      <c r="C27" s="39"/>
      <c r="D27" s="39"/>
      <c r="E27" s="39"/>
      <c r="F27" s="39"/>
      <c r="G27" s="2"/>
      <c r="H27" s="39"/>
      <c r="I27" s="38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6.5">
      <c r="A28" s="39"/>
      <c r="B28" s="39"/>
      <c r="C28" s="39"/>
      <c r="D28" s="39"/>
      <c r="E28" s="39"/>
      <c r="F28" s="39"/>
      <c r="G28" s="2"/>
      <c r="H28" s="39"/>
      <c r="I28" s="38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6.5">
      <c r="A29" s="39"/>
      <c r="B29" s="39"/>
      <c r="C29" s="39"/>
      <c r="D29" s="39"/>
      <c r="E29" s="39"/>
      <c r="F29" s="39"/>
      <c r="G29" s="2"/>
      <c r="H29" s="39"/>
      <c r="I29" s="38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6.5">
      <c r="A30" s="39"/>
      <c r="B30" s="39"/>
      <c r="C30" s="39"/>
      <c r="D30" s="39"/>
      <c r="E30" s="39"/>
      <c r="F30" s="39"/>
      <c r="G30" s="2"/>
      <c r="H30" s="39"/>
      <c r="I30" s="38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6.5">
      <c r="A31" s="166"/>
      <c r="B31" s="166"/>
      <c r="C31" s="1"/>
      <c r="D31" s="39"/>
      <c r="E31" s="1"/>
      <c r="F31" s="19"/>
      <c r="G31" s="19"/>
      <c r="H31" s="19"/>
      <c r="I31" s="20"/>
      <c r="J31" s="4"/>
      <c r="K31" s="19"/>
      <c r="L31" s="19"/>
      <c r="M31" s="19"/>
      <c r="N31" s="1"/>
      <c r="O31" s="20"/>
      <c r="P31" s="40"/>
      <c r="Q31" s="20"/>
      <c r="R31" s="3"/>
    </row>
    <row r="32" spans="1:18" s="124" customFormat="1" ht="23.25" customHeight="1">
      <c r="A32" s="170" t="s">
        <v>128</v>
      </c>
      <c r="B32" s="170"/>
      <c r="C32" s="170"/>
      <c r="D32" s="170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N32" s="50"/>
      <c r="O32" s="170" t="s">
        <v>132</v>
      </c>
      <c r="P32" s="170"/>
      <c r="Q32" s="170"/>
      <c r="R32" s="116"/>
    </row>
    <row r="33" spans="1:18" s="124" customFormat="1" ht="54.75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N33" s="50"/>
      <c r="O33" s="190" t="s">
        <v>72</v>
      </c>
      <c r="P33" s="190"/>
      <c r="Q33" s="190"/>
      <c r="R33" s="49"/>
    </row>
    <row r="34" spans="1:18" ht="16.5">
      <c r="A34" s="42"/>
      <c r="B34" s="42"/>
      <c r="C34" s="42"/>
      <c r="D34" s="42"/>
      <c r="E34" s="4"/>
      <c r="F34" s="42"/>
      <c r="G34" s="42"/>
      <c r="H34" s="42"/>
      <c r="I34" s="42"/>
      <c r="J34" s="4"/>
      <c r="K34" s="42"/>
      <c r="L34" s="42"/>
      <c r="M34" s="42"/>
      <c r="N34" s="1"/>
      <c r="O34" s="43"/>
      <c r="P34" s="43"/>
      <c r="Q34" s="43"/>
      <c r="R34" s="43"/>
    </row>
    <row r="35" spans="1:18" s="126" customFormat="1" ht="18.75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15"/>
    </row>
  </sheetData>
  <sheetProtection/>
  <mergeCells count="29">
    <mergeCell ref="A33:D33"/>
    <mergeCell ref="F33:I33"/>
    <mergeCell ref="K33:M33"/>
    <mergeCell ref="A35:Q35"/>
    <mergeCell ref="Q13:Q14"/>
    <mergeCell ref="F17:I17"/>
    <mergeCell ref="A31:B31"/>
    <mergeCell ref="A32:D32"/>
    <mergeCell ref="F32:I32"/>
    <mergeCell ref="L9:M9"/>
    <mergeCell ref="K32:M32"/>
    <mergeCell ref="A11:C11"/>
    <mergeCell ref="D11:E11"/>
    <mergeCell ref="I11:K11"/>
    <mergeCell ref="L11:M11"/>
    <mergeCell ref="A13:D13"/>
    <mergeCell ref="E13:E14"/>
    <mergeCell ref="F13:I13"/>
    <mergeCell ref="J13:O13"/>
    <mergeCell ref="O32:Q32"/>
    <mergeCell ref="O33:Q33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zoomScalePageLayoutView="0" workbookViewId="0" topLeftCell="F1">
      <selection activeCell="A5" sqref="A5"/>
    </sheetView>
  </sheetViews>
  <sheetFormatPr defaultColWidth="11.421875" defaultRowHeight="15"/>
  <cols>
    <col min="1" max="1" width="18.57421875" style="0" customWidth="1"/>
    <col min="2" max="3" width="11.57421875" style="0" bestFit="1" customWidth="1"/>
    <col min="4" max="4" width="36.00390625" style="0" bestFit="1" customWidth="1"/>
    <col min="5" max="5" width="23.28125" style="0" customWidth="1"/>
    <col min="8" max="8" width="15.140625" style="0" customWidth="1"/>
    <col min="10" max="10" width="16.57421875" style="0" customWidth="1"/>
    <col min="11" max="11" width="19.00390625" style="0" customWidth="1"/>
    <col min="12" max="12" width="16.8515625" style="0" customWidth="1"/>
    <col min="13" max="13" width="21.140625" style="0" customWidth="1"/>
    <col min="14" max="14" width="15.00390625" style="0" customWidth="1"/>
    <col min="15" max="15" width="17.140625" style="0" customWidth="1"/>
    <col min="16" max="16" width="18.5742187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7.75" customHeight="1">
      <c r="A9" s="194" t="s">
        <v>80</v>
      </c>
      <c r="B9" s="194"/>
      <c r="C9" s="194"/>
      <c r="D9" s="183" t="s">
        <v>184</v>
      </c>
      <c r="E9" s="197"/>
      <c r="F9" s="197"/>
      <c r="G9" s="197"/>
      <c r="H9" s="197"/>
      <c r="I9" s="184" t="s">
        <v>77</v>
      </c>
      <c r="J9" s="184"/>
      <c r="K9" s="184"/>
      <c r="L9" s="185" t="s">
        <v>258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185</v>
      </c>
      <c r="E11" s="173"/>
      <c r="F11" s="53"/>
      <c r="G11" s="53"/>
      <c r="H11" s="53"/>
      <c r="I11" s="174" t="s">
        <v>78</v>
      </c>
      <c r="J11" s="174"/>
      <c r="K11" s="174"/>
      <c r="L11" s="175">
        <v>346702.05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36">
      <c r="A15" s="77" t="s">
        <v>259</v>
      </c>
      <c r="B15" s="77">
        <v>224</v>
      </c>
      <c r="C15" s="102">
        <v>43465</v>
      </c>
      <c r="D15" s="144" t="s">
        <v>258</v>
      </c>
      <c r="E15" s="119"/>
      <c r="F15" s="82" t="s">
        <v>174</v>
      </c>
      <c r="G15" s="81"/>
      <c r="H15" s="82" t="s">
        <v>178</v>
      </c>
      <c r="I15" s="82" t="s">
        <v>186</v>
      </c>
      <c r="J15" s="103">
        <v>298881.077586</v>
      </c>
      <c r="K15" s="103"/>
      <c r="L15" s="103"/>
      <c r="M15" s="103">
        <f>J15+N15</f>
        <v>346702.04999976006</v>
      </c>
      <c r="N15" s="83">
        <f>J15*0.16</f>
        <v>47820.972413760006</v>
      </c>
      <c r="O15" s="83">
        <f>M15-K15</f>
        <v>346702.04999976006</v>
      </c>
      <c r="P15" s="83">
        <v>1733.51</v>
      </c>
      <c r="Q15" s="104">
        <f>O15-P15</f>
        <v>344968.53999976005</v>
      </c>
      <c r="R15" s="91"/>
    </row>
    <row r="16" spans="1:18" s="122" customFormat="1" ht="18.75">
      <c r="A16" s="91"/>
      <c r="B16" s="91"/>
      <c r="C16" s="91"/>
      <c r="D16" s="91"/>
      <c r="E16" s="91"/>
      <c r="F16" s="91"/>
      <c r="G16" s="92"/>
      <c r="H16" s="93"/>
      <c r="I16" s="94"/>
      <c r="J16" s="95"/>
      <c r="K16" s="96"/>
      <c r="L16" s="96"/>
      <c r="M16" s="95"/>
      <c r="O16" s="97"/>
      <c r="P16" s="97"/>
      <c r="Q16" s="98"/>
      <c r="R16" s="91"/>
    </row>
    <row r="17" spans="2:18" s="122" customFormat="1" ht="18.75">
      <c r="B17" s="57"/>
      <c r="C17" s="53"/>
      <c r="D17" s="53"/>
      <c r="E17" s="53"/>
      <c r="F17" s="186"/>
      <c r="G17" s="186"/>
      <c r="H17" s="186"/>
      <c r="I17" s="186"/>
      <c r="J17" s="139"/>
      <c r="K17" s="53"/>
      <c r="L17" s="53"/>
      <c r="M17" s="53"/>
      <c r="N17" s="53"/>
      <c r="O17" s="53"/>
      <c r="P17" s="53"/>
      <c r="Q17" s="53"/>
      <c r="R17" s="53"/>
    </row>
    <row r="18" spans="1:18" s="122" customFormat="1" ht="18.75">
      <c r="A18" s="53"/>
      <c r="B18" s="53"/>
      <c r="C18" s="53"/>
      <c r="D18" s="53"/>
      <c r="E18" s="53"/>
      <c r="F18" s="53"/>
      <c r="G18" s="54"/>
      <c r="R18" s="53"/>
    </row>
    <row r="19" spans="1:18" s="122" customFormat="1" ht="18.75">
      <c r="A19" s="56" t="s">
        <v>63</v>
      </c>
      <c r="B19" s="53"/>
      <c r="C19" s="53"/>
      <c r="D19" s="53"/>
      <c r="E19" s="53"/>
      <c r="F19" s="53"/>
      <c r="G19" s="54"/>
      <c r="R19" s="53"/>
    </row>
    <row r="20" spans="1:18" s="122" customFormat="1" ht="18.75">
      <c r="A20" s="56"/>
      <c r="B20" s="53"/>
      <c r="C20" s="53"/>
      <c r="D20" s="53"/>
      <c r="E20" s="53"/>
      <c r="F20" s="53"/>
      <c r="G20" s="54"/>
      <c r="R20" s="53"/>
    </row>
    <row r="21" spans="1:18" s="122" customFormat="1" ht="18.75">
      <c r="A21" s="56"/>
      <c r="B21" s="53"/>
      <c r="C21" s="53"/>
      <c r="D21" s="53"/>
      <c r="E21" s="53"/>
      <c r="F21" s="53"/>
      <c r="G21" s="54"/>
      <c r="R21" s="53"/>
    </row>
    <row r="22" spans="1:18" s="122" customFormat="1" ht="18.75">
      <c r="A22" s="56"/>
      <c r="B22" s="53"/>
      <c r="C22" s="53"/>
      <c r="D22" s="53"/>
      <c r="E22" s="53"/>
      <c r="F22" s="53"/>
      <c r="G22" s="54"/>
      <c r="R22" s="53"/>
    </row>
    <row r="23" spans="1:18" s="122" customFormat="1" ht="18.75">
      <c r="A23" s="56"/>
      <c r="B23" s="53"/>
      <c r="C23" s="53"/>
      <c r="D23" s="53"/>
      <c r="E23" s="53"/>
      <c r="F23" s="53"/>
      <c r="G23" s="54"/>
      <c r="R23" s="53"/>
    </row>
    <row r="24" spans="1:18" s="122" customFormat="1" ht="18.75">
      <c r="A24" s="56"/>
      <c r="B24" s="53"/>
      <c r="C24" s="53"/>
      <c r="D24" s="53"/>
      <c r="E24" s="53"/>
      <c r="F24" s="53"/>
      <c r="G24" s="54"/>
      <c r="R24" s="53"/>
    </row>
    <row r="25" spans="1:18" s="122" customFormat="1" ht="18.75">
      <c r="A25" s="56"/>
      <c r="B25" s="53"/>
      <c r="C25" s="53"/>
      <c r="D25" s="53"/>
      <c r="E25" s="53"/>
      <c r="F25" s="53"/>
      <c r="G25" s="54"/>
      <c r="R25" s="53"/>
    </row>
    <row r="26" spans="1:18" s="122" customFormat="1" ht="18.75">
      <c r="A26" s="56"/>
      <c r="B26" s="53"/>
      <c r="C26" s="53"/>
      <c r="D26" s="53"/>
      <c r="E26" s="53"/>
      <c r="F26" s="53"/>
      <c r="G26" s="54"/>
      <c r="R26" s="53"/>
    </row>
    <row r="27" spans="1:18" ht="16.5">
      <c r="A27" s="39"/>
      <c r="B27" s="39"/>
      <c r="C27" s="39"/>
      <c r="D27" s="39"/>
      <c r="E27" s="39"/>
      <c r="F27" s="39"/>
      <c r="G27" s="2"/>
      <c r="H27" s="39"/>
      <c r="I27" s="38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6.5">
      <c r="A28" s="39"/>
      <c r="B28" s="39"/>
      <c r="C28" s="39"/>
      <c r="D28" s="39"/>
      <c r="E28" s="39"/>
      <c r="F28" s="39"/>
      <c r="G28" s="2"/>
      <c r="H28" s="39"/>
      <c r="I28" s="38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6.5">
      <c r="A29" s="39"/>
      <c r="B29" s="39"/>
      <c r="C29" s="39"/>
      <c r="D29" s="39"/>
      <c r="E29" s="39"/>
      <c r="F29" s="39"/>
      <c r="G29" s="2"/>
      <c r="H29" s="39"/>
      <c r="I29" s="38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6.5">
      <c r="A30" s="166"/>
      <c r="B30" s="166"/>
      <c r="C30" s="1"/>
      <c r="D30" s="39"/>
      <c r="E30" s="1"/>
      <c r="F30" s="19"/>
      <c r="G30" s="19"/>
      <c r="H30" s="19"/>
      <c r="I30" s="20"/>
      <c r="J30" s="4"/>
      <c r="K30" s="19"/>
      <c r="L30" s="19"/>
      <c r="M30" s="19"/>
      <c r="N30" s="1"/>
      <c r="O30" s="20"/>
      <c r="P30" s="40"/>
      <c r="Q30" s="20"/>
      <c r="R30" s="3"/>
    </row>
    <row r="31" spans="1:18" s="124" customFormat="1" ht="23.25" customHeight="1">
      <c r="A31" s="170" t="s">
        <v>128</v>
      </c>
      <c r="B31" s="170"/>
      <c r="C31" s="170"/>
      <c r="D31" s="170"/>
      <c r="E31" s="49"/>
      <c r="F31" s="171" t="s">
        <v>127</v>
      </c>
      <c r="G31" s="171"/>
      <c r="H31" s="171"/>
      <c r="I31" s="171"/>
      <c r="J31" s="49"/>
      <c r="K31" s="171" t="s">
        <v>130</v>
      </c>
      <c r="L31" s="171"/>
      <c r="M31" s="171"/>
      <c r="N31" s="50"/>
      <c r="O31" s="170" t="s">
        <v>132</v>
      </c>
      <c r="P31" s="170"/>
      <c r="Q31" s="170"/>
      <c r="R31" s="116"/>
    </row>
    <row r="32" spans="1:18" s="124" customFormat="1" ht="60.75" customHeight="1">
      <c r="A32" s="161" t="s">
        <v>71</v>
      </c>
      <c r="B32" s="161"/>
      <c r="C32" s="161"/>
      <c r="D32" s="161"/>
      <c r="E32" s="52"/>
      <c r="F32" s="161" t="s">
        <v>129</v>
      </c>
      <c r="G32" s="161"/>
      <c r="H32" s="161"/>
      <c r="I32" s="161"/>
      <c r="J32" s="52"/>
      <c r="K32" s="161" t="s">
        <v>131</v>
      </c>
      <c r="L32" s="161"/>
      <c r="M32" s="161"/>
      <c r="N32" s="50"/>
      <c r="O32" s="190" t="s">
        <v>72</v>
      </c>
      <c r="P32" s="190"/>
      <c r="Q32" s="190"/>
      <c r="R32" s="49"/>
    </row>
    <row r="33" spans="1:18" ht="16.5">
      <c r="A33" s="42"/>
      <c r="B33" s="42"/>
      <c r="C33" s="42"/>
      <c r="D33" s="42"/>
      <c r="E33" s="4"/>
      <c r="F33" s="42"/>
      <c r="G33" s="42"/>
      <c r="H33" s="42"/>
      <c r="I33" s="42"/>
      <c r="J33" s="4"/>
      <c r="K33" s="42"/>
      <c r="L33" s="42"/>
      <c r="M33" s="42"/>
      <c r="N33" s="1"/>
      <c r="O33" s="43"/>
      <c r="P33" s="43"/>
      <c r="Q33" s="43"/>
      <c r="R33" s="43"/>
    </row>
    <row r="34" spans="1:18" s="126" customFormat="1" ht="18.75">
      <c r="A34" s="163" t="s">
        <v>73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15"/>
    </row>
  </sheetData>
  <sheetProtection/>
  <mergeCells count="29">
    <mergeCell ref="A32:D32"/>
    <mergeCell ref="F32:I32"/>
    <mergeCell ref="K32:M32"/>
    <mergeCell ref="A34:Q34"/>
    <mergeCell ref="Q13:Q14"/>
    <mergeCell ref="F17:I17"/>
    <mergeCell ref="A30:B30"/>
    <mergeCell ref="A31:D31"/>
    <mergeCell ref="F31:I31"/>
    <mergeCell ref="L9:M9"/>
    <mergeCell ref="K31:M31"/>
    <mergeCell ref="A11:C11"/>
    <mergeCell ref="D11:E11"/>
    <mergeCell ref="I11:K11"/>
    <mergeCell ref="L11:M11"/>
    <mergeCell ref="A13:D13"/>
    <mergeCell ref="E13:E14"/>
    <mergeCell ref="F13:I13"/>
    <mergeCell ref="J13:O13"/>
    <mergeCell ref="O31:Q31"/>
    <mergeCell ref="O32:Q32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zoomScale="90" zoomScaleNormal="90" zoomScalePageLayoutView="0" workbookViewId="0" topLeftCell="E1">
      <selection activeCell="A5" sqref="A5"/>
    </sheetView>
  </sheetViews>
  <sheetFormatPr defaultColWidth="11.421875" defaultRowHeight="15"/>
  <cols>
    <col min="1" max="1" width="18.421875" style="0" customWidth="1"/>
    <col min="2" max="2" width="13.57421875" style="0" customWidth="1"/>
    <col min="3" max="3" width="11.7109375" style="0" bestFit="1" customWidth="1"/>
    <col min="4" max="4" width="40.421875" style="0" customWidth="1"/>
    <col min="5" max="5" width="16.140625" style="0" customWidth="1"/>
    <col min="8" max="8" width="14.8515625" style="0" customWidth="1"/>
    <col min="9" max="9" width="18.57421875" style="0" customWidth="1"/>
    <col min="10" max="10" width="17.421875" style="0" customWidth="1"/>
    <col min="11" max="11" width="16.7109375" style="0" customWidth="1"/>
    <col min="12" max="12" width="17.57421875" style="0" customWidth="1"/>
    <col min="13" max="13" width="19.28125" style="0" customWidth="1"/>
    <col min="14" max="14" width="14.421875" style="0" bestFit="1" customWidth="1"/>
    <col min="15" max="15" width="16.57421875" style="0" customWidth="1"/>
    <col min="16" max="16" width="17.140625" style="0" customWidth="1"/>
    <col min="17" max="17" width="16.57421875" style="0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4.75" customHeight="1">
      <c r="A9" s="194" t="s">
        <v>80</v>
      </c>
      <c r="B9" s="194"/>
      <c r="C9" s="194"/>
      <c r="D9" s="183" t="s">
        <v>187</v>
      </c>
      <c r="E9" s="197"/>
      <c r="F9" s="197"/>
      <c r="G9" s="197"/>
      <c r="H9" s="197"/>
      <c r="I9" s="184" t="s">
        <v>77</v>
      </c>
      <c r="J9" s="184"/>
      <c r="K9" s="184"/>
      <c r="L9" s="199" t="s">
        <v>260</v>
      </c>
      <c r="M9" s="199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188</v>
      </c>
      <c r="E11" s="173"/>
      <c r="F11" s="53"/>
      <c r="G11" s="53"/>
      <c r="H11" s="53"/>
      <c r="I11" s="174" t="s">
        <v>78</v>
      </c>
      <c r="J11" s="174"/>
      <c r="K11" s="174"/>
      <c r="L11" s="175">
        <v>99900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23" customFormat="1" ht="50.25" customHeight="1">
      <c r="A15" s="77" t="s">
        <v>262</v>
      </c>
      <c r="B15" s="77" t="s">
        <v>263</v>
      </c>
      <c r="C15" s="102">
        <v>43465</v>
      </c>
      <c r="D15" s="152" t="s">
        <v>261</v>
      </c>
      <c r="E15" s="119"/>
      <c r="F15" s="82" t="s">
        <v>174</v>
      </c>
      <c r="G15" s="81"/>
      <c r="H15" s="82" t="s">
        <v>178</v>
      </c>
      <c r="I15" s="82" t="s">
        <v>189</v>
      </c>
      <c r="J15" s="103">
        <v>86120.6896551</v>
      </c>
      <c r="K15" s="103"/>
      <c r="L15" s="103"/>
      <c r="M15" s="103">
        <f>J15+N15</f>
        <v>99899.99999991599</v>
      </c>
      <c r="N15" s="83">
        <f>J15*0.16</f>
        <v>13779.310344816</v>
      </c>
      <c r="O15" s="83">
        <f>M15-K15</f>
        <v>99899.99999991599</v>
      </c>
      <c r="P15" s="83">
        <v>499.5</v>
      </c>
      <c r="Q15" s="104">
        <f>O15-P15</f>
        <v>99400.49999991599</v>
      </c>
      <c r="R15" s="91"/>
    </row>
    <row r="16" spans="1:18" s="122" customFormat="1" ht="18.75">
      <c r="A16" s="91"/>
      <c r="B16" s="91"/>
      <c r="C16" s="91"/>
      <c r="D16" s="91"/>
      <c r="E16" s="91"/>
      <c r="F16" s="91"/>
      <c r="G16" s="92"/>
      <c r="H16" s="93"/>
      <c r="I16" s="94"/>
      <c r="J16" s="95"/>
      <c r="K16" s="96"/>
      <c r="L16" s="96"/>
      <c r="M16" s="95"/>
      <c r="O16" s="97"/>
      <c r="P16" s="97"/>
      <c r="Q16" s="98"/>
      <c r="R16" s="91"/>
    </row>
    <row r="17" spans="1:18" s="122" customFormat="1" ht="18.75">
      <c r="A17" s="56" t="s">
        <v>63</v>
      </c>
      <c r="B17" s="57"/>
      <c r="C17" s="53"/>
      <c r="D17" s="53"/>
      <c r="E17" s="53"/>
      <c r="F17" s="186"/>
      <c r="G17" s="186"/>
      <c r="H17" s="186"/>
      <c r="I17" s="186"/>
      <c r="J17" s="139"/>
      <c r="K17" s="53"/>
      <c r="L17" s="53"/>
      <c r="M17" s="53"/>
      <c r="N17" s="53"/>
      <c r="O17" s="53"/>
      <c r="P17" s="53"/>
      <c r="Q17" s="53"/>
      <c r="R17" s="53"/>
    </row>
    <row r="18" spans="1:18" s="122" customFormat="1" ht="18.75">
      <c r="A18" s="56"/>
      <c r="B18" s="57"/>
      <c r="C18" s="53"/>
      <c r="D18" s="53"/>
      <c r="E18" s="53"/>
      <c r="F18" s="53"/>
      <c r="G18" s="53"/>
      <c r="H18" s="53"/>
      <c r="I18" s="53"/>
      <c r="J18" s="139"/>
      <c r="K18" s="53"/>
      <c r="L18" s="53"/>
      <c r="M18" s="53"/>
      <c r="N18" s="53"/>
      <c r="O18" s="53"/>
      <c r="P18" s="53"/>
      <c r="Q18" s="53"/>
      <c r="R18" s="53"/>
    </row>
    <row r="19" spans="1:18" s="122" customFormat="1" ht="18.75">
      <c r="A19" s="56"/>
      <c r="B19" s="57"/>
      <c r="C19" s="53"/>
      <c r="D19" s="53"/>
      <c r="E19" s="53"/>
      <c r="F19" s="53"/>
      <c r="G19" s="53"/>
      <c r="H19" s="53"/>
      <c r="I19" s="53"/>
      <c r="J19" s="139"/>
      <c r="K19" s="53"/>
      <c r="L19" s="53"/>
      <c r="M19" s="53"/>
      <c r="N19" s="53"/>
      <c r="O19" s="53"/>
      <c r="P19" s="53"/>
      <c r="Q19" s="53"/>
      <c r="R19" s="53"/>
    </row>
    <row r="20" spans="1:18" s="122" customFormat="1" ht="18.75">
      <c r="A20" s="56"/>
      <c r="B20" s="57"/>
      <c r="C20" s="53"/>
      <c r="D20" s="53"/>
      <c r="E20" s="53"/>
      <c r="F20" s="53"/>
      <c r="G20" s="53"/>
      <c r="H20" s="53"/>
      <c r="I20" s="53"/>
      <c r="J20" s="139"/>
      <c r="K20" s="53"/>
      <c r="L20" s="53"/>
      <c r="M20" s="53"/>
      <c r="N20" s="53"/>
      <c r="O20" s="53"/>
      <c r="P20" s="53"/>
      <c r="Q20" s="53"/>
      <c r="R20" s="53"/>
    </row>
    <row r="21" spans="1:18" s="122" customFormat="1" ht="18.75">
      <c r="A21" s="56"/>
      <c r="B21" s="57"/>
      <c r="C21" s="53"/>
      <c r="D21" s="53"/>
      <c r="E21" s="53"/>
      <c r="F21" s="53"/>
      <c r="G21" s="53"/>
      <c r="H21" s="53"/>
      <c r="I21" s="53"/>
      <c r="J21" s="139"/>
      <c r="K21" s="53"/>
      <c r="L21" s="53"/>
      <c r="M21" s="53"/>
      <c r="N21" s="53"/>
      <c r="O21" s="53"/>
      <c r="P21" s="53"/>
      <c r="Q21" s="53"/>
      <c r="R21" s="53"/>
    </row>
    <row r="22" spans="1:18" s="122" customFormat="1" ht="18.75">
      <c r="A22" s="56"/>
      <c r="B22" s="57"/>
      <c r="C22" s="53"/>
      <c r="D22" s="53"/>
      <c r="E22" s="53"/>
      <c r="F22" s="53"/>
      <c r="G22" s="53"/>
      <c r="H22" s="53"/>
      <c r="I22" s="53"/>
      <c r="J22" s="139"/>
      <c r="K22" s="53"/>
      <c r="L22" s="53"/>
      <c r="M22" s="53"/>
      <c r="N22" s="53"/>
      <c r="O22" s="53"/>
      <c r="P22" s="53"/>
      <c r="Q22" s="53"/>
      <c r="R22" s="53"/>
    </row>
    <row r="23" spans="1:18" s="122" customFormat="1" ht="18.75">
      <c r="A23" s="56"/>
      <c r="B23" s="57"/>
      <c r="C23" s="53"/>
      <c r="D23" s="53"/>
      <c r="E23" s="53"/>
      <c r="F23" s="53"/>
      <c r="G23" s="53"/>
      <c r="H23" s="53"/>
      <c r="I23" s="53"/>
      <c r="J23" s="139"/>
      <c r="K23" s="53"/>
      <c r="L23" s="53"/>
      <c r="M23" s="53"/>
      <c r="N23" s="53"/>
      <c r="O23" s="53"/>
      <c r="P23" s="53"/>
      <c r="Q23" s="53"/>
      <c r="R23" s="53"/>
    </row>
    <row r="24" spans="1:18" s="122" customFormat="1" ht="18.75">
      <c r="A24" s="56"/>
      <c r="B24" s="57"/>
      <c r="C24" s="53"/>
      <c r="D24" s="53"/>
      <c r="E24" s="53"/>
      <c r="F24" s="53"/>
      <c r="G24" s="53"/>
      <c r="H24" s="53"/>
      <c r="I24" s="53"/>
      <c r="J24" s="139"/>
      <c r="K24" s="53"/>
      <c r="L24" s="53"/>
      <c r="M24" s="53"/>
      <c r="N24" s="53"/>
      <c r="O24" s="53"/>
      <c r="P24" s="53"/>
      <c r="Q24" s="53"/>
      <c r="R24" s="53"/>
    </row>
    <row r="25" spans="1:18" s="122" customFormat="1" ht="18.75">
      <c r="A25" s="53"/>
      <c r="B25" s="53"/>
      <c r="C25" s="53"/>
      <c r="D25" s="53"/>
      <c r="E25" s="53"/>
      <c r="F25" s="53"/>
      <c r="G25" s="54"/>
      <c r="R25" s="53"/>
    </row>
    <row r="26" spans="1:18" ht="16.5">
      <c r="A26" s="39"/>
      <c r="B26" s="39"/>
      <c r="C26" s="39"/>
      <c r="D26" s="39"/>
      <c r="E26" s="39"/>
      <c r="F26" s="39"/>
      <c r="G26" s="2"/>
      <c r="R26" s="39"/>
    </row>
    <row r="27" spans="1:18" ht="16.5">
      <c r="A27" s="39"/>
      <c r="B27" s="39"/>
      <c r="C27" s="39"/>
      <c r="D27" s="39"/>
      <c r="E27" s="39"/>
      <c r="F27" s="39"/>
      <c r="G27" s="2"/>
      <c r="H27" s="39"/>
      <c r="I27" s="38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6.5">
      <c r="A28" s="39"/>
      <c r="B28" s="39"/>
      <c r="C28" s="39"/>
      <c r="D28" s="39"/>
      <c r="E28" s="39"/>
      <c r="F28" s="39"/>
      <c r="G28" s="2"/>
      <c r="H28" s="39"/>
      <c r="I28" s="38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6.5">
      <c r="A29" s="39"/>
      <c r="B29" s="39"/>
      <c r="C29" s="39"/>
      <c r="D29" s="39"/>
      <c r="E29" s="39"/>
      <c r="F29" s="39"/>
      <c r="G29" s="2"/>
      <c r="H29" s="39"/>
      <c r="I29" s="38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6.5">
      <c r="A30" s="39"/>
      <c r="B30" s="39"/>
      <c r="C30" s="39"/>
      <c r="D30" s="39"/>
      <c r="E30" s="39"/>
      <c r="F30" s="39"/>
      <c r="G30" s="2"/>
      <c r="H30" s="39"/>
      <c r="I30" s="38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6.5">
      <c r="A31" s="166"/>
      <c r="B31" s="166"/>
      <c r="C31" s="1"/>
      <c r="D31" s="39"/>
      <c r="E31" s="1"/>
      <c r="F31" s="19"/>
      <c r="G31" s="19"/>
      <c r="H31" s="19"/>
      <c r="I31" s="20"/>
      <c r="J31" s="4"/>
      <c r="K31" s="19"/>
      <c r="L31" s="19"/>
      <c r="M31" s="19"/>
      <c r="N31" s="1"/>
      <c r="O31" s="20"/>
      <c r="P31" s="40"/>
      <c r="Q31" s="20"/>
      <c r="R31" s="3"/>
    </row>
    <row r="32" spans="1:18" s="124" customFormat="1" ht="23.25" customHeight="1">
      <c r="A32" s="170" t="s">
        <v>128</v>
      </c>
      <c r="B32" s="170"/>
      <c r="C32" s="170"/>
      <c r="D32" s="170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N32" s="50"/>
      <c r="O32" s="170" t="s">
        <v>132</v>
      </c>
      <c r="P32" s="170"/>
      <c r="Q32" s="170"/>
      <c r="R32" s="116"/>
    </row>
    <row r="33" spans="1:18" s="124" customFormat="1" ht="51.75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N33" s="50"/>
      <c r="O33" s="190" t="s">
        <v>72</v>
      </c>
      <c r="P33" s="190"/>
      <c r="Q33" s="190"/>
      <c r="R33" s="49"/>
    </row>
    <row r="34" spans="1:18" ht="16.5">
      <c r="A34" s="42"/>
      <c r="B34" s="42"/>
      <c r="C34" s="42"/>
      <c r="D34" s="42"/>
      <c r="E34" s="4"/>
      <c r="F34" s="42"/>
      <c r="G34" s="42"/>
      <c r="H34" s="42"/>
      <c r="I34" s="42"/>
      <c r="J34" s="4"/>
      <c r="K34" s="42"/>
      <c r="L34" s="42"/>
      <c r="M34" s="42"/>
      <c r="N34" s="1"/>
      <c r="O34" s="43"/>
      <c r="P34" s="43"/>
      <c r="Q34" s="43"/>
      <c r="R34" s="43"/>
    </row>
    <row r="35" spans="1:18" s="126" customFormat="1" ht="18.75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15"/>
    </row>
  </sheetData>
  <sheetProtection/>
  <mergeCells count="29">
    <mergeCell ref="A33:D33"/>
    <mergeCell ref="F33:I33"/>
    <mergeCell ref="K33:M33"/>
    <mergeCell ref="A35:Q35"/>
    <mergeCell ref="Q13:Q14"/>
    <mergeCell ref="F17:I17"/>
    <mergeCell ref="A31:B31"/>
    <mergeCell ref="A32:D32"/>
    <mergeCell ref="F32:I32"/>
    <mergeCell ref="L9:M9"/>
    <mergeCell ref="K32:M32"/>
    <mergeCell ref="A11:C11"/>
    <mergeCell ref="D11:E11"/>
    <mergeCell ref="I11:K11"/>
    <mergeCell ref="L11:M11"/>
    <mergeCell ref="A13:D13"/>
    <mergeCell ref="E13:E14"/>
    <mergeCell ref="F13:I13"/>
    <mergeCell ref="J13:O13"/>
    <mergeCell ref="O32:Q32"/>
    <mergeCell ref="O33:Q33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8"/>
  <sheetViews>
    <sheetView zoomScalePageLayoutView="0" workbookViewId="0" topLeftCell="A1">
      <selection activeCell="A7" sqref="A7:C8"/>
    </sheetView>
  </sheetViews>
  <sheetFormatPr defaultColWidth="11.421875" defaultRowHeight="15"/>
  <cols>
    <col min="1" max="1" width="17.8515625" style="0" customWidth="1"/>
    <col min="2" max="2" width="14.8515625" style="0" customWidth="1"/>
    <col min="3" max="3" width="11.7109375" style="0" bestFit="1" customWidth="1"/>
    <col min="4" max="4" width="36.00390625" style="0" bestFit="1" customWidth="1"/>
    <col min="5" max="5" width="18.28125" style="0" customWidth="1"/>
    <col min="7" max="7" width="11.7109375" style="0" bestFit="1" customWidth="1"/>
    <col min="8" max="8" width="14.28125" style="0" customWidth="1"/>
    <col min="9" max="9" width="16.7109375" style="0" customWidth="1"/>
    <col min="10" max="10" width="15.7109375" style="0" bestFit="1" customWidth="1"/>
    <col min="11" max="11" width="16.140625" style="0" customWidth="1"/>
    <col min="12" max="12" width="18.28125" style="0" customWidth="1"/>
    <col min="13" max="13" width="21.00390625" style="0" customWidth="1"/>
    <col min="14" max="14" width="14.421875" style="0" bestFit="1" customWidth="1"/>
    <col min="15" max="15" width="17.00390625" style="0" customWidth="1"/>
    <col min="16" max="16" width="17.28125" style="0" customWidth="1"/>
    <col min="17" max="17" width="13.28125" style="0" bestFit="1" customWidth="1"/>
  </cols>
  <sheetData>
    <row r="1" spans="1:18" s="122" customFormat="1" ht="18.7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3"/>
    </row>
    <row r="2" spans="1:18" s="122" customFormat="1" ht="18.75">
      <c r="A2" s="53"/>
      <c r="B2" s="53"/>
      <c r="C2" s="53"/>
      <c r="D2" s="53"/>
      <c r="E2" s="53"/>
      <c r="F2" s="53"/>
      <c r="G2" s="54"/>
      <c r="H2" s="53"/>
      <c r="I2" s="55"/>
      <c r="J2" s="53"/>
      <c r="K2" s="53"/>
      <c r="L2" s="53"/>
      <c r="M2" s="53"/>
      <c r="N2" s="53"/>
      <c r="O2" s="53"/>
      <c r="P2" s="53"/>
      <c r="Q2" s="53"/>
      <c r="R2" s="53"/>
    </row>
    <row r="3" spans="1:18" s="122" customFormat="1" ht="18.75">
      <c r="A3" s="56" t="s">
        <v>35</v>
      </c>
      <c r="B3" s="56" t="s">
        <v>70</v>
      </c>
      <c r="C3" s="53"/>
      <c r="D3" s="53"/>
      <c r="E3" s="53"/>
      <c r="F3" s="53"/>
      <c r="G3" s="54"/>
      <c r="H3" s="53"/>
      <c r="I3" s="55"/>
      <c r="J3" s="53"/>
      <c r="K3" s="53"/>
      <c r="L3" s="53"/>
      <c r="M3" s="53"/>
      <c r="N3" s="53"/>
      <c r="O3" s="53"/>
      <c r="P3" s="53"/>
      <c r="Q3" s="53"/>
      <c r="R3" s="53"/>
    </row>
    <row r="4" spans="1:18" s="122" customFormat="1" ht="18.75">
      <c r="A4" s="56"/>
      <c r="B4" s="57"/>
      <c r="C4" s="53"/>
      <c r="D4" s="53"/>
      <c r="E4" s="53"/>
      <c r="F4" s="53"/>
      <c r="G4" s="54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</row>
    <row r="5" spans="1:18" s="122" customFormat="1" ht="18.75">
      <c r="A5" s="56" t="s">
        <v>199</v>
      </c>
      <c r="B5" s="57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5"/>
      <c r="P5" s="53"/>
      <c r="Q5" s="53"/>
      <c r="R5" s="53"/>
    </row>
    <row r="6" spans="1:18" s="122" customFormat="1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2" customFormat="1" ht="18.75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  <c r="R7" s="53"/>
    </row>
    <row r="8" spans="1:18" s="122" customFormat="1" ht="18.75">
      <c r="A8" s="179"/>
      <c r="B8" s="179"/>
      <c r="C8" s="179"/>
      <c r="D8" s="58" t="s">
        <v>16</v>
      </c>
      <c r="E8" s="53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  <c r="R8" s="53"/>
    </row>
    <row r="9" spans="1:18" s="122" customFormat="1" ht="51" customHeight="1">
      <c r="A9" s="194" t="s">
        <v>80</v>
      </c>
      <c r="B9" s="194"/>
      <c r="C9" s="194"/>
      <c r="D9" s="183" t="s">
        <v>191</v>
      </c>
      <c r="E9" s="183"/>
      <c r="F9" s="183"/>
      <c r="G9" s="183"/>
      <c r="H9" s="183"/>
      <c r="I9" s="184" t="s">
        <v>77</v>
      </c>
      <c r="J9" s="184"/>
      <c r="K9" s="184"/>
      <c r="L9" s="185" t="s">
        <v>264</v>
      </c>
      <c r="M9" s="185"/>
      <c r="N9" s="64"/>
      <c r="O9" s="64"/>
      <c r="P9" s="65"/>
      <c r="Q9" s="66"/>
      <c r="R9" s="53"/>
    </row>
    <row r="10" spans="1:18" s="122" customFormat="1" ht="18.75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  <c r="R10" s="53"/>
    </row>
    <row r="11" spans="1:18" s="122" customFormat="1" ht="18.75">
      <c r="A11" s="172" t="s">
        <v>79</v>
      </c>
      <c r="B11" s="172"/>
      <c r="C11" s="172"/>
      <c r="D11" s="173" t="s">
        <v>192</v>
      </c>
      <c r="E11" s="173"/>
      <c r="F11" s="53"/>
      <c r="G11" s="53"/>
      <c r="H11" s="53"/>
      <c r="I11" s="174" t="s">
        <v>78</v>
      </c>
      <c r="J11" s="174"/>
      <c r="K11" s="174"/>
      <c r="L11" s="175">
        <v>229770</v>
      </c>
      <c r="M11" s="175"/>
      <c r="N11" s="65"/>
      <c r="O11" s="65"/>
      <c r="P11" s="65"/>
      <c r="Q11" s="70"/>
      <c r="R11" s="53"/>
    </row>
    <row r="12" spans="1:18" s="122" customFormat="1" ht="18.75">
      <c r="A12" s="53"/>
      <c r="B12" s="53"/>
      <c r="C12" s="53"/>
      <c r="D12" s="53"/>
      <c r="E12" s="53"/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  <c r="R12" s="53"/>
    </row>
    <row r="13" spans="1:18" s="122" customFormat="1" ht="18.75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  <c r="R13" s="65"/>
    </row>
    <row r="14" spans="1:18" s="122" customFormat="1" ht="72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  <c r="R14" s="65"/>
    </row>
    <row r="15" spans="1:18" s="135" customFormat="1" ht="40.5" customHeight="1">
      <c r="A15" s="77" t="s">
        <v>265</v>
      </c>
      <c r="B15" s="77" t="s">
        <v>266</v>
      </c>
      <c r="C15" s="102">
        <v>43465</v>
      </c>
      <c r="D15" s="144" t="s">
        <v>264</v>
      </c>
      <c r="E15" s="77"/>
      <c r="F15" s="156" t="s">
        <v>174</v>
      </c>
      <c r="G15" s="157">
        <v>43381</v>
      </c>
      <c r="H15" s="156" t="s">
        <v>178</v>
      </c>
      <c r="I15" s="156" t="s">
        <v>190</v>
      </c>
      <c r="J15" s="158">
        <v>198077.59</v>
      </c>
      <c r="K15" s="158"/>
      <c r="L15" s="158"/>
      <c r="M15" s="158">
        <f>J15+N15</f>
        <v>229770.0044</v>
      </c>
      <c r="N15" s="159">
        <f>J15*0.16</f>
        <v>31692.4144</v>
      </c>
      <c r="O15" s="159">
        <f>M15-K15</f>
        <v>229770.0044</v>
      </c>
      <c r="P15" s="159">
        <f>J15*0.005</f>
        <v>990.38795</v>
      </c>
      <c r="Q15" s="160">
        <f>O15-P15</f>
        <v>228779.61645</v>
      </c>
      <c r="R15" s="110"/>
    </row>
    <row r="16" spans="1:18" s="122" customFormat="1" ht="18.75">
      <c r="A16" s="91"/>
      <c r="B16" s="91"/>
      <c r="C16" s="91"/>
      <c r="D16" s="91"/>
      <c r="E16" s="91"/>
      <c r="F16" s="91"/>
      <c r="G16" s="92"/>
      <c r="H16" s="93"/>
      <c r="I16" s="94"/>
      <c r="J16" s="95"/>
      <c r="K16" s="96"/>
      <c r="L16" s="96"/>
      <c r="M16" s="95"/>
      <c r="O16" s="97"/>
      <c r="P16" s="97"/>
      <c r="Q16" s="98"/>
      <c r="R16" s="91"/>
    </row>
    <row r="17" spans="2:18" s="122" customFormat="1" ht="18.75">
      <c r="B17" s="57"/>
      <c r="C17" s="53"/>
      <c r="D17" s="53"/>
      <c r="E17" s="53"/>
      <c r="F17" s="186"/>
      <c r="G17" s="186"/>
      <c r="H17" s="186"/>
      <c r="I17" s="186"/>
      <c r="J17" s="139"/>
      <c r="K17" s="53"/>
      <c r="L17" s="53"/>
      <c r="M17" s="53"/>
      <c r="N17" s="53"/>
      <c r="O17" s="53"/>
      <c r="P17" s="53"/>
      <c r="Q17" s="53"/>
      <c r="R17" s="53"/>
    </row>
    <row r="18" spans="1:18" s="122" customFormat="1" ht="18.75">
      <c r="A18" s="53"/>
      <c r="B18" s="53"/>
      <c r="C18" s="53"/>
      <c r="D18" s="53"/>
      <c r="E18" s="53"/>
      <c r="F18" s="53"/>
      <c r="G18" s="54"/>
      <c r="R18" s="53"/>
    </row>
    <row r="19" spans="1:18" s="122" customFormat="1" ht="18.75">
      <c r="A19" s="56" t="s">
        <v>63</v>
      </c>
      <c r="B19" s="53"/>
      <c r="C19" s="53"/>
      <c r="D19" s="53"/>
      <c r="E19" s="53"/>
      <c r="F19" s="53"/>
      <c r="G19" s="54"/>
      <c r="R19" s="53"/>
    </row>
    <row r="20" spans="1:18" s="122" customFormat="1" ht="18.75">
      <c r="A20" s="56"/>
      <c r="B20" s="53"/>
      <c r="C20" s="53"/>
      <c r="D20" s="53"/>
      <c r="E20" s="53"/>
      <c r="F20" s="53"/>
      <c r="G20" s="54"/>
      <c r="R20" s="53"/>
    </row>
    <row r="21" spans="1:18" s="122" customFormat="1" ht="18.75">
      <c r="A21" s="56"/>
      <c r="B21" s="53"/>
      <c r="C21" s="53"/>
      <c r="D21" s="53"/>
      <c r="E21" s="53"/>
      <c r="F21" s="53"/>
      <c r="G21" s="54"/>
      <c r="R21" s="53"/>
    </row>
    <row r="22" spans="1:18" s="122" customFormat="1" ht="18.75">
      <c r="A22" s="56"/>
      <c r="B22" s="53"/>
      <c r="C22" s="53"/>
      <c r="D22" s="53"/>
      <c r="E22" s="53"/>
      <c r="F22" s="53"/>
      <c r="G22" s="54"/>
      <c r="R22" s="53"/>
    </row>
    <row r="23" spans="1:18" s="122" customFormat="1" ht="18.75">
      <c r="A23" s="56"/>
      <c r="B23" s="53"/>
      <c r="C23" s="53"/>
      <c r="D23" s="53"/>
      <c r="E23" s="53"/>
      <c r="F23" s="53"/>
      <c r="G23" s="54"/>
      <c r="R23" s="53"/>
    </row>
    <row r="24" spans="1:18" s="122" customFormat="1" ht="18.75">
      <c r="A24" s="56"/>
      <c r="B24" s="53"/>
      <c r="C24" s="53"/>
      <c r="D24" s="53"/>
      <c r="E24" s="53"/>
      <c r="F24" s="53"/>
      <c r="G24" s="54"/>
      <c r="R24" s="53"/>
    </row>
    <row r="25" spans="1:18" s="122" customFormat="1" ht="18.75">
      <c r="A25" s="56"/>
      <c r="B25" s="53"/>
      <c r="C25" s="53"/>
      <c r="D25" s="53"/>
      <c r="E25" s="53"/>
      <c r="F25" s="53"/>
      <c r="G25" s="54"/>
      <c r="R25" s="53"/>
    </row>
    <row r="26" spans="1:18" s="122" customFormat="1" ht="18.75">
      <c r="A26" s="56"/>
      <c r="B26" s="53"/>
      <c r="C26" s="53"/>
      <c r="D26" s="53"/>
      <c r="E26" s="53"/>
      <c r="F26" s="53"/>
      <c r="G26" s="54"/>
      <c r="R26" s="53"/>
    </row>
    <row r="27" spans="1:18" s="122" customFormat="1" ht="18.75">
      <c r="A27" s="56"/>
      <c r="B27" s="53"/>
      <c r="C27" s="53"/>
      <c r="D27" s="53"/>
      <c r="E27" s="53"/>
      <c r="F27" s="53"/>
      <c r="G27" s="54"/>
      <c r="R27" s="53"/>
    </row>
    <row r="28" spans="1:18" s="122" customFormat="1" ht="18.75">
      <c r="A28" s="56"/>
      <c r="B28" s="53"/>
      <c r="C28" s="53"/>
      <c r="D28" s="53"/>
      <c r="E28" s="53"/>
      <c r="F28" s="53"/>
      <c r="G28" s="54"/>
      <c r="R28" s="53"/>
    </row>
    <row r="29" spans="1:18" s="122" customFormat="1" ht="18.75">
      <c r="A29" s="56"/>
      <c r="B29" s="53"/>
      <c r="C29" s="53"/>
      <c r="D29" s="53"/>
      <c r="E29" s="53"/>
      <c r="F29" s="53"/>
      <c r="G29" s="54"/>
      <c r="R29" s="53"/>
    </row>
    <row r="30" spans="1:18" ht="16.5">
      <c r="A30" s="39"/>
      <c r="B30" s="39"/>
      <c r="C30" s="39"/>
      <c r="D30" s="39"/>
      <c r="E30" s="39"/>
      <c r="F30" s="39"/>
      <c r="G30" s="2"/>
      <c r="H30" s="39"/>
      <c r="I30" s="38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6.5">
      <c r="A31" s="39"/>
      <c r="B31" s="39"/>
      <c r="C31" s="39"/>
      <c r="D31" s="39"/>
      <c r="E31" s="39"/>
      <c r="F31" s="39"/>
      <c r="G31" s="2"/>
      <c r="H31" s="39"/>
      <c r="I31" s="38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6.5">
      <c r="A32" s="39"/>
      <c r="B32" s="39"/>
      <c r="C32" s="39"/>
      <c r="D32" s="39"/>
      <c r="E32" s="39"/>
      <c r="F32" s="39"/>
      <c r="G32" s="2"/>
      <c r="H32" s="39"/>
      <c r="I32" s="38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6.5">
      <c r="A33" s="39"/>
      <c r="B33" s="39"/>
      <c r="C33" s="39"/>
      <c r="D33" s="39"/>
      <c r="E33" s="39"/>
      <c r="F33" s="39"/>
      <c r="G33" s="2"/>
      <c r="H33" s="39"/>
      <c r="I33" s="38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6.5">
      <c r="A34" s="166"/>
      <c r="B34" s="166"/>
      <c r="C34" s="1"/>
      <c r="D34" s="39"/>
      <c r="E34" s="1"/>
      <c r="F34" s="19"/>
      <c r="G34" s="19"/>
      <c r="H34" s="19"/>
      <c r="I34" s="20"/>
      <c r="J34" s="4"/>
      <c r="K34" s="19"/>
      <c r="L34" s="19"/>
      <c r="M34" s="19"/>
      <c r="N34" s="1"/>
      <c r="O34" s="20"/>
      <c r="P34" s="40"/>
      <c r="Q34" s="20"/>
      <c r="R34" s="3"/>
    </row>
    <row r="35" spans="1:18" s="124" customFormat="1" ht="23.25" customHeight="1">
      <c r="A35" s="170" t="s">
        <v>128</v>
      </c>
      <c r="B35" s="170"/>
      <c r="C35" s="170"/>
      <c r="D35" s="170"/>
      <c r="E35" s="49"/>
      <c r="F35" s="171" t="s">
        <v>127</v>
      </c>
      <c r="G35" s="171"/>
      <c r="H35" s="171"/>
      <c r="I35" s="171"/>
      <c r="J35" s="49"/>
      <c r="K35" s="171" t="s">
        <v>130</v>
      </c>
      <c r="L35" s="171"/>
      <c r="M35" s="171"/>
      <c r="N35" s="50"/>
      <c r="O35" s="170" t="s">
        <v>132</v>
      </c>
      <c r="P35" s="170"/>
      <c r="Q35" s="170"/>
      <c r="R35" s="116"/>
    </row>
    <row r="36" spans="1:18" s="124" customFormat="1" ht="45" customHeight="1">
      <c r="A36" s="161" t="s">
        <v>71</v>
      </c>
      <c r="B36" s="161"/>
      <c r="C36" s="161"/>
      <c r="D36" s="161"/>
      <c r="E36" s="52"/>
      <c r="F36" s="161" t="s">
        <v>129</v>
      </c>
      <c r="G36" s="161"/>
      <c r="H36" s="161"/>
      <c r="I36" s="161"/>
      <c r="J36" s="52"/>
      <c r="K36" s="161" t="s">
        <v>131</v>
      </c>
      <c r="L36" s="161"/>
      <c r="M36" s="161"/>
      <c r="N36" s="50"/>
      <c r="O36" s="190" t="s">
        <v>72</v>
      </c>
      <c r="P36" s="190"/>
      <c r="Q36" s="190"/>
      <c r="R36" s="49"/>
    </row>
    <row r="37" spans="1:18" ht="16.5">
      <c r="A37" s="42"/>
      <c r="B37" s="42"/>
      <c r="C37" s="42"/>
      <c r="D37" s="42"/>
      <c r="E37" s="4"/>
      <c r="F37" s="42"/>
      <c r="G37" s="42"/>
      <c r="H37" s="42"/>
      <c r="I37" s="42"/>
      <c r="J37" s="4"/>
      <c r="K37" s="42"/>
      <c r="L37" s="42"/>
      <c r="M37" s="42"/>
      <c r="N37" s="1"/>
      <c r="O37" s="43"/>
      <c r="P37" s="43"/>
      <c r="Q37" s="43"/>
      <c r="R37" s="43"/>
    </row>
    <row r="38" spans="1:18" s="125" customFormat="1" ht="18.75">
      <c r="A38" s="163" t="s">
        <v>73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14"/>
    </row>
  </sheetData>
  <sheetProtection/>
  <mergeCells count="29">
    <mergeCell ref="A36:D36"/>
    <mergeCell ref="F36:I36"/>
    <mergeCell ref="K36:M36"/>
    <mergeCell ref="A38:Q38"/>
    <mergeCell ref="Q13:Q14"/>
    <mergeCell ref="F17:I17"/>
    <mergeCell ref="A34:B34"/>
    <mergeCell ref="A35:D35"/>
    <mergeCell ref="F35:I35"/>
    <mergeCell ref="L9:M9"/>
    <mergeCell ref="K35:M35"/>
    <mergeCell ref="A11:C11"/>
    <mergeCell ref="D11:E11"/>
    <mergeCell ref="I11:K11"/>
    <mergeCell ref="L11:M11"/>
    <mergeCell ref="A13:D13"/>
    <mergeCell ref="E13:E14"/>
    <mergeCell ref="F13:I13"/>
    <mergeCell ref="J13:O13"/>
    <mergeCell ref="O35:Q35"/>
    <mergeCell ref="O36:Q36"/>
    <mergeCell ref="A1:Q1"/>
    <mergeCell ref="A7:C8"/>
    <mergeCell ref="H7:K7"/>
    <mergeCell ref="O7:P7"/>
    <mergeCell ref="H8:K8"/>
    <mergeCell ref="A9:C9"/>
    <mergeCell ref="D9:H9"/>
    <mergeCell ref="I9:K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4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SheetLayoutView="100" workbookViewId="0" topLeftCell="A1">
      <selection activeCell="A1" sqref="A1:B1"/>
    </sheetView>
  </sheetViews>
  <sheetFormatPr defaultColWidth="22.00390625" defaultRowHeight="15"/>
  <cols>
    <col min="1" max="1" width="22.00390625" style="1" customWidth="1"/>
    <col min="2" max="2" width="66.28125" style="1" customWidth="1"/>
    <col min="3" max="16384" width="22.00390625" style="1" customWidth="1"/>
  </cols>
  <sheetData>
    <row r="1" spans="1:2" ht="16.5">
      <c r="A1" s="203" t="s">
        <v>28</v>
      </c>
      <c r="B1" s="203"/>
    </row>
    <row r="2" spans="1:2" ht="16.5">
      <c r="A2" s="201" t="s">
        <v>22</v>
      </c>
      <c r="B2" s="201"/>
    </row>
    <row r="3" ht="17.25" thickBot="1"/>
    <row r="4" spans="1:2" ht="17.25" thickBot="1">
      <c r="A4" s="9" t="s">
        <v>11</v>
      </c>
      <c r="B4" s="10" t="s">
        <v>12</v>
      </c>
    </row>
    <row r="5" spans="1:2" ht="33.75" thickBot="1">
      <c r="A5" s="6" t="s">
        <v>46</v>
      </c>
      <c r="B5" s="7" t="s">
        <v>38</v>
      </c>
    </row>
    <row r="6" spans="1:2" ht="17.25" thickBot="1">
      <c r="A6" s="6" t="s">
        <v>47</v>
      </c>
      <c r="B6" s="8" t="s">
        <v>40</v>
      </c>
    </row>
    <row r="7" spans="1:2" ht="17.25" thickBot="1">
      <c r="A7" s="6" t="s">
        <v>48</v>
      </c>
      <c r="B7" s="8" t="s">
        <v>42</v>
      </c>
    </row>
    <row r="8" spans="1:2" ht="17.25" thickBot="1">
      <c r="A8" s="6" t="s">
        <v>49</v>
      </c>
      <c r="B8" s="8" t="s">
        <v>44</v>
      </c>
    </row>
    <row r="9" spans="1:2" ht="33.75" thickBot="1">
      <c r="A9" s="11" t="s">
        <v>50</v>
      </c>
      <c r="B9" s="12" t="s">
        <v>65</v>
      </c>
    </row>
    <row r="10" spans="1:2" ht="17.25" thickBot="1">
      <c r="A10" s="6" t="s">
        <v>51</v>
      </c>
      <c r="B10" s="7" t="s">
        <v>66</v>
      </c>
    </row>
    <row r="11" spans="1:2" ht="17.25" thickBot="1">
      <c r="A11" s="6" t="s">
        <v>52</v>
      </c>
      <c r="B11" s="8" t="s">
        <v>67</v>
      </c>
    </row>
    <row r="12" spans="1:2" ht="17.25" thickBot="1">
      <c r="A12" s="6" t="s">
        <v>53</v>
      </c>
      <c r="B12" s="8" t="s">
        <v>68</v>
      </c>
    </row>
    <row r="13" spans="1:2" ht="17.25" thickBot="1">
      <c r="A13" s="6" t="s">
        <v>54</v>
      </c>
      <c r="B13" s="8" t="s">
        <v>29</v>
      </c>
    </row>
    <row r="14" spans="1:2" ht="17.25" thickBot="1">
      <c r="A14" s="6" t="s">
        <v>55</v>
      </c>
      <c r="B14" s="8" t="s">
        <v>31</v>
      </c>
    </row>
    <row r="15" spans="1:2" ht="17.25" thickBot="1">
      <c r="A15" s="6" t="s">
        <v>56</v>
      </c>
      <c r="B15" s="8" t="s">
        <v>30</v>
      </c>
    </row>
    <row r="16" spans="1:2" ht="33.75" thickBot="1">
      <c r="A16" s="6" t="s">
        <v>57</v>
      </c>
      <c r="B16" s="8" t="s">
        <v>20</v>
      </c>
    </row>
    <row r="17" spans="1:2" ht="17.25" thickBot="1">
      <c r="A17" s="6" t="s">
        <v>58</v>
      </c>
      <c r="B17" s="8" t="s">
        <v>23</v>
      </c>
    </row>
    <row r="18" spans="1:2" ht="17.25" thickBot="1">
      <c r="A18" s="6" t="s">
        <v>59</v>
      </c>
      <c r="B18" s="8" t="s">
        <v>24</v>
      </c>
    </row>
    <row r="19" spans="1:2" ht="17.25" thickBot="1">
      <c r="A19" s="6" t="s">
        <v>60</v>
      </c>
      <c r="B19" s="8" t="s">
        <v>19</v>
      </c>
    </row>
    <row r="20" spans="1:2" ht="17.25" thickBot="1">
      <c r="A20" s="6" t="s">
        <v>61</v>
      </c>
      <c r="B20" s="8" t="s">
        <v>25</v>
      </c>
    </row>
    <row r="21" spans="1:2" ht="50.25" thickBot="1">
      <c r="A21" s="6" t="s">
        <v>62</v>
      </c>
      <c r="B21" s="8" t="s">
        <v>32</v>
      </c>
    </row>
    <row r="22" spans="1:2" ht="50.25" thickBot="1">
      <c r="A22" s="6" t="s">
        <v>37</v>
      </c>
      <c r="B22" s="8" t="s">
        <v>69</v>
      </c>
    </row>
    <row r="23" spans="1:2" ht="33.75" thickBot="1">
      <c r="A23" s="6" t="s">
        <v>39</v>
      </c>
      <c r="B23" s="8" t="s">
        <v>26</v>
      </c>
    </row>
    <row r="24" spans="1:2" ht="17.25" thickBot="1">
      <c r="A24" s="6" t="s">
        <v>41</v>
      </c>
      <c r="B24" s="8" t="s">
        <v>27</v>
      </c>
    </row>
    <row r="25" spans="1:2" ht="33.75" thickBot="1">
      <c r="A25" s="11" t="s">
        <v>43</v>
      </c>
      <c r="B25" s="12" t="s">
        <v>45</v>
      </c>
    </row>
    <row r="26" spans="1:2" ht="33.75" thickBot="1">
      <c r="A26" s="6" t="s">
        <v>64</v>
      </c>
      <c r="B26" s="7" t="s">
        <v>13</v>
      </c>
    </row>
    <row r="28" spans="1:2" ht="16.5">
      <c r="A28" s="5" t="s">
        <v>14</v>
      </c>
      <c r="B28" s="5"/>
    </row>
    <row r="29" spans="1:2" ht="16.5">
      <c r="A29" s="5" t="s">
        <v>34</v>
      </c>
      <c r="B29" s="5"/>
    </row>
    <row r="30" spans="1:2" ht="16.5">
      <c r="A30" s="200" t="s">
        <v>36</v>
      </c>
      <c r="B30" s="200"/>
    </row>
    <row r="31" spans="1:2" ht="26.25" customHeight="1">
      <c r="A31" s="202" t="s">
        <v>33</v>
      </c>
      <c r="B31" s="202"/>
    </row>
  </sheetData>
  <sheetProtection/>
  <mergeCells count="4">
    <mergeCell ref="A30:B30"/>
    <mergeCell ref="A2:B2"/>
    <mergeCell ref="A31:B31"/>
    <mergeCell ref="A1:B1"/>
  </mergeCells>
  <hyperlinks>
    <hyperlink ref="A1:B1" location="'ANEXO 4'!A1" display="INSTRUCTIVO PARA EL LLENADO DEL ANEXO 4 DENOMINADO: RELACIÓN DE OBRAS CONTRATADAS 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9"/>
  <sheetViews>
    <sheetView zoomScalePageLayoutView="0" workbookViewId="0" topLeftCell="F1">
      <selection activeCell="D29" sqref="D29"/>
    </sheetView>
  </sheetViews>
  <sheetFormatPr defaultColWidth="11.421875" defaultRowHeight="15"/>
  <cols>
    <col min="1" max="1" width="21.421875" style="16" customWidth="1"/>
    <col min="2" max="2" width="19.00390625" style="16" customWidth="1"/>
    <col min="3" max="3" width="12.57421875" style="16" bestFit="1" customWidth="1"/>
    <col min="4" max="4" width="36.00390625" style="16" bestFit="1" customWidth="1"/>
    <col min="5" max="5" width="21.8515625" style="16" customWidth="1"/>
    <col min="6" max="6" width="12.00390625" style="16" customWidth="1"/>
    <col min="7" max="7" width="15.7109375" style="2" customWidth="1"/>
    <col min="8" max="8" width="12.28125" style="16" customWidth="1"/>
    <col min="9" max="9" width="14.00390625" style="15" customWidth="1"/>
    <col min="10" max="10" width="16.7109375" style="16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7.140625" style="16" bestFit="1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59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E8" s="60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119</v>
      </c>
      <c r="E9" s="189"/>
      <c r="F9" s="189"/>
      <c r="G9" s="189"/>
      <c r="H9" s="189"/>
      <c r="I9" s="184" t="s">
        <v>77</v>
      </c>
      <c r="J9" s="184"/>
      <c r="K9" s="184"/>
      <c r="L9" s="185" t="s">
        <v>200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120</v>
      </c>
      <c r="E11" s="173"/>
      <c r="I11" s="174" t="s">
        <v>78</v>
      </c>
      <c r="J11" s="174"/>
      <c r="K11" s="174"/>
      <c r="L11" s="175">
        <v>363363.59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30.7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69.7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53" customFormat="1" ht="20.25" customHeight="1">
      <c r="A15" s="77">
        <v>804318</v>
      </c>
      <c r="B15" s="77">
        <v>148</v>
      </c>
      <c r="C15" s="78">
        <v>43251</v>
      </c>
      <c r="D15" s="77" t="s">
        <v>200</v>
      </c>
      <c r="E15" s="80" t="s">
        <v>121</v>
      </c>
      <c r="F15" s="79">
        <v>1</v>
      </c>
      <c r="G15" s="81">
        <v>43239</v>
      </c>
      <c r="H15" s="82" t="s">
        <v>94</v>
      </c>
      <c r="I15" s="82" t="s">
        <v>201</v>
      </c>
      <c r="J15" s="103">
        <v>313244.47</v>
      </c>
      <c r="K15" s="103"/>
      <c r="L15" s="103"/>
      <c r="M15" s="103">
        <v>313244.47</v>
      </c>
      <c r="N15" s="83">
        <v>50119.12</v>
      </c>
      <c r="O15" s="83">
        <f>M15+N15</f>
        <v>363363.58999999997</v>
      </c>
      <c r="P15" s="83">
        <v>1566.22</v>
      </c>
      <c r="Q15" s="104">
        <f>O15-P15</f>
        <v>361797.37</v>
      </c>
    </row>
    <row r="16" spans="1:17" s="53" customFormat="1" ht="19.5" customHeight="1">
      <c r="A16" s="79"/>
      <c r="B16" s="79"/>
      <c r="C16" s="78"/>
      <c r="D16" s="111"/>
      <c r="E16" s="79"/>
      <c r="F16" s="82"/>
      <c r="G16" s="81"/>
      <c r="H16" s="82"/>
      <c r="I16" s="82"/>
      <c r="J16" s="103"/>
      <c r="K16" s="103"/>
      <c r="L16" s="103"/>
      <c r="M16" s="103"/>
      <c r="N16" s="83"/>
      <c r="O16" s="83"/>
      <c r="P16" s="83"/>
      <c r="Q16" s="104"/>
    </row>
    <row r="17" spans="7:17" s="91" customFormat="1" ht="18"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</row>
    <row r="18" spans="1:9" ht="16.5">
      <c r="A18" s="17" t="s">
        <v>63</v>
      </c>
      <c r="B18" s="1"/>
      <c r="F18" s="191"/>
      <c r="G18" s="191"/>
      <c r="H18" s="191"/>
      <c r="I18" s="191"/>
    </row>
    <row r="20" spans="7:9" s="45" customFormat="1" ht="16.5">
      <c r="G20" s="2"/>
      <c r="I20" s="44"/>
    </row>
    <row r="21" spans="7:9" s="45" customFormat="1" ht="16.5">
      <c r="G21" s="2"/>
      <c r="I21" s="44"/>
    </row>
    <row r="22" spans="7:9" s="45" customFormat="1" ht="16.5">
      <c r="G22" s="2"/>
      <c r="I22" s="44"/>
    </row>
    <row r="23" spans="7:9" s="45" customFormat="1" ht="16.5">
      <c r="G23" s="2"/>
      <c r="I23" s="44"/>
    </row>
    <row r="24" spans="7:9" s="45" customFormat="1" ht="16.5">
      <c r="G24" s="2"/>
      <c r="I24" s="44"/>
    </row>
    <row r="25" spans="7:9" s="45" customFormat="1" ht="16.5">
      <c r="G25" s="2"/>
      <c r="I25" s="44"/>
    </row>
    <row r="26" spans="7:9" s="45" customFormat="1" ht="16.5">
      <c r="G26" s="2"/>
      <c r="I26" s="44"/>
    </row>
    <row r="27" spans="7:9" s="45" customFormat="1" ht="16.5">
      <c r="G27" s="2"/>
      <c r="I27" s="44"/>
    </row>
    <row r="28" spans="7:9" s="45" customFormat="1" ht="16.5">
      <c r="G28" s="2"/>
      <c r="I28" s="44"/>
    </row>
    <row r="29" spans="7:9" s="45" customFormat="1" ht="16.5">
      <c r="G29" s="2"/>
      <c r="I29" s="44"/>
    </row>
    <row r="35" spans="1:17" s="3" customFormat="1" ht="16.5">
      <c r="A35" s="19"/>
      <c r="B35" s="19"/>
      <c r="C35" s="20"/>
      <c r="D35" s="118"/>
      <c r="E35" s="4"/>
      <c r="F35" s="19"/>
      <c r="G35" s="19"/>
      <c r="H35" s="20"/>
      <c r="I35" s="20"/>
      <c r="J35" s="4"/>
      <c r="K35" s="19"/>
      <c r="L35" s="19"/>
      <c r="M35" s="19"/>
      <c r="O35" s="20"/>
      <c r="P35" s="46"/>
      <c r="Q35" s="19"/>
    </row>
    <row r="36" spans="1:19" s="50" customFormat="1" ht="23.25" customHeight="1">
      <c r="A36" s="171" t="s">
        <v>128</v>
      </c>
      <c r="B36" s="171"/>
      <c r="C36" s="171"/>
      <c r="D36" s="171"/>
      <c r="E36" s="116"/>
      <c r="F36" s="171" t="s">
        <v>127</v>
      </c>
      <c r="G36" s="171"/>
      <c r="H36" s="171"/>
      <c r="I36" s="171"/>
      <c r="J36" s="116"/>
      <c r="K36" s="171" t="s">
        <v>130</v>
      </c>
      <c r="L36" s="171"/>
      <c r="M36" s="171"/>
      <c r="O36" s="171" t="s">
        <v>132</v>
      </c>
      <c r="P36" s="171"/>
      <c r="Q36" s="171"/>
      <c r="R36" s="116"/>
      <c r="S36" s="51"/>
    </row>
    <row r="37" spans="1:19" s="50" customFormat="1" ht="51" customHeight="1">
      <c r="A37" s="161" t="s">
        <v>71</v>
      </c>
      <c r="B37" s="161"/>
      <c r="C37" s="161"/>
      <c r="D37" s="161"/>
      <c r="E37" s="117"/>
      <c r="F37" s="161" t="s">
        <v>129</v>
      </c>
      <c r="G37" s="161"/>
      <c r="H37" s="161"/>
      <c r="I37" s="161"/>
      <c r="J37" s="117"/>
      <c r="K37" s="161" t="s">
        <v>131</v>
      </c>
      <c r="L37" s="161"/>
      <c r="M37" s="161"/>
      <c r="O37" s="190" t="s">
        <v>72</v>
      </c>
      <c r="P37" s="190"/>
      <c r="Q37" s="190"/>
      <c r="R37" s="49"/>
      <c r="S37" s="51"/>
    </row>
    <row r="38" spans="1:19" s="50" customFormat="1" ht="23.25">
      <c r="A38" s="112"/>
      <c r="B38" s="112"/>
      <c r="C38" s="112"/>
      <c r="D38" s="112"/>
      <c r="E38" s="52"/>
      <c r="F38" s="112"/>
      <c r="G38" s="112"/>
      <c r="H38" s="112"/>
      <c r="I38" s="112"/>
      <c r="J38" s="52"/>
      <c r="K38" s="112"/>
      <c r="L38" s="112"/>
      <c r="M38" s="112"/>
      <c r="O38" s="113"/>
      <c r="P38" s="113"/>
      <c r="Q38" s="113"/>
      <c r="R38" s="113"/>
      <c r="S38" s="51"/>
    </row>
    <row r="39" spans="1:17" s="115" customFormat="1" ht="18">
      <c r="A39" s="163" t="s">
        <v>73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</sheetData>
  <sheetProtection/>
  <mergeCells count="28">
    <mergeCell ref="D9:H9"/>
    <mergeCell ref="I9:K9"/>
    <mergeCell ref="L11:M11"/>
    <mergeCell ref="A13:D13"/>
    <mergeCell ref="J13:O13"/>
    <mergeCell ref="E13:E14"/>
    <mergeCell ref="A1:Q1"/>
    <mergeCell ref="A7:C8"/>
    <mergeCell ref="H7:K7"/>
    <mergeCell ref="O7:P7"/>
    <mergeCell ref="H8:K8"/>
    <mergeCell ref="A9:C9"/>
    <mergeCell ref="A39:Q39"/>
    <mergeCell ref="Q13:Q14"/>
    <mergeCell ref="F18:I18"/>
    <mergeCell ref="L9:M9"/>
    <mergeCell ref="A36:D36"/>
    <mergeCell ref="F36:I36"/>
    <mergeCell ref="K36:M36"/>
    <mergeCell ref="A11:C11"/>
    <mergeCell ref="D11:E11"/>
    <mergeCell ref="I11:K11"/>
    <mergeCell ref="O36:Q36"/>
    <mergeCell ref="O37:Q37"/>
    <mergeCell ref="F13:I13"/>
    <mergeCell ref="A37:D37"/>
    <mergeCell ref="F37:I37"/>
    <mergeCell ref="K37:M3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4"/>
  <sheetViews>
    <sheetView zoomScalePageLayoutView="0" workbookViewId="0" topLeftCell="A1">
      <selection activeCell="A20" sqref="A20:IV24"/>
    </sheetView>
  </sheetViews>
  <sheetFormatPr defaultColWidth="11.421875" defaultRowHeight="15"/>
  <cols>
    <col min="1" max="1" width="19.7109375" style="16" customWidth="1"/>
    <col min="2" max="2" width="11.140625" style="16" customWidth="1"/>
    <col min="3" max="3" width="12.7109375" style="16" bestFit="1" customWidth="1"/>
    <col min="4" max="4" width="36.00390625" style="16" bestFit="1" customWidth="1"/>
    <col min="5" max="5" width="34.7109375" style="16" customWidth="1"/>
    <col min="6" max="6" width="12.00390625" style="16" customWidth="1"/>
    <col min="7" max="7" width="15.7109375" style="2" customWidth="1"/>
    <col min="8" max="8" width="16.28125" style="16" customWidth="1"/>
    <col min="9" max="9" width="12.140625" style="15" customWidth="1"/>
    <col min="10" max="10" width="16.7109375" style="16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9.57421875" style="16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59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E8" s="60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115</v>
      </c>
      <c r="E9" s="189"/>
      <c r="F9" s="189"/>
      <c r="G9" s="189"/>
      <c r="H9" s="189"/>
      <c r="I9" s="184" t="s">
        <v>77</v>
      </c>
      <c r="J9" s="184"/>
      <c r="K9" s="184"/>
      <c r="L9" s="185" t="s">
        <v>202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117</v>
      </c>
      <c r="E11" s="173"/>
      <c r="I11" s="174" t="s">
        <v>78</v>
      </c>
      <c r="J11" s="174"/>
      <c r="K11" s="174"/>
      <c r="L11" s="175">
        <v>374770.24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33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67.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4" customFormat="1" ht="38.25" customHeight="1">
      <c r="A15" s="77">
        <v>100028</v>
      </c>
      <c r="B15" s="77">
        <v>80</v>
      </c>
      <c r="C15" s="100">
        <v>43207</v>
      </c>
      <c r="D15" s="119" t="s">
        <v>203</v>
      </c>
      <c r="E15" s="101" t="s">
        <v>118</v>
      </c>
      <c r="F15" s="77">
        <v>1</v>
      </c>
      <c r="G15" s="81">
        <v>43193</v>
      </c>
      <c r="H15" s="82" t="s">
        <v>74</v>
      </c>
      <c r="I15" s="82" t="s">
        <v>116</v>
      </c>
      <c r="J15" s="83">
        <v>279775.74</v>
      </c>
      <c r="K15" s="83"/>
      <c r="L15" s="83"/>
      <c r="M15" s="83">
        <v>93304.45</v>
      </c>
      <c r="N15" s="83">
        <v>14928.71</v>
      </c>
      <c r="O15" s="83">
        <f>M15+N15</f>
        <v>108233.16</v>
      </c>
      <c r="P15" s="83">
        <v>466.52</v>
      </c>
      <c r="Q15" s="84">
        <f>O15-P15</f>
        <v>107766.64</v>
      </c>
    </row>
    <row r="16" spans="1:17" s="94" customFormat="1" ht="38.25" customHeight="1">
      <c r="A16" s="77">
        <v>100029</v>
      </c>
      <c r="B16" s="77">
        <v>182</v>
      </c>
      <c r="C16" s="100">
        <v>43216</v>
      </c>
      <c r="D16" s="119" t="s">
        <v>203</v>
      </c>
      <c r="E16" s="77" t="s">
        <v>118</v>
      </c>
      <c r="F16" s="82" t="s">
        <v>93</v>
      </c>
      <c r="G16" s="81">
        <v>43207</v>
      </c>
      <c r="H16" s="82" t="s">
        <v>94</v>
      </c>
      <c r="I16" s="82" t="s">
        <v>91</v>
      </c>
      <c r="J16" s="83">
        <v>229773.34</v>
      </c>
      <c r="K16" s="83"/>
      <c r="L16" s="83"/>
      <c r="M16" s="83">
        <v>229773.34</v>
      </c>
      <c r="N16" s="83">
        <v>36763.74</v>
      </c>
      <c r="O16" s="83">
        <f>M16+N16</f>
        <v>266537.08</v>
      </c>
      <c r="P16" s="83">
        <v>1148.87</v>
      </c>
      <c r="Q16" s="84">
        <f>O16-P16</f>
        <v>265388.21</v>
      </c>
    </row>
    <row r="17" spans="7:17" s="91" customFormat="1" ht="18"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</row>
    <row r="18" spans="1:9" s="53" customFormat="1" ht="18">
      <c r="A18" s="56" t="s">
        <v>63</v>
      </c>
      <c r="B18" s="57"/>
      <c r="F18" s="186"/>
      <c r="G18" s="186"/>
      <c r="H18" s="186"/>
      <c r="I18" s="186"/>
    </row>
    <row r="19" spans="7:9" s="53" customFormat="1" ht="18">
      <c r="G19" s="54"/>
      <c r="I19" s="55"/>
    </row>
    <row r="20" spans="7:9" s="53" customFormat="1" ht="18">
      <c r="G20" s="54"/>
      <c r="I20" s="55"/>
    </row>
    <row r="21" spans="7:9" s="53" customFormat="1" ht="18">
      <c r="G21" s="54"/>
      <c r="I21" s="55"/>
    </row>
    <row r="22" spans="7:9" s="53" customFormat="1" ht="18">
      <c r="G22" s="54"/>
      <c r="I22" s="55"/>
    </row>
    <row r="23" spans="7:9" s="53" customFormat="1" ht="18">
      <c r="G23" s="54"/>
      <c r="I23" s="55"/>
    </row>
    <row r="24" spans="7:9" s="53" customFormat="1" ht="18">
      <c r="G24" s="54"/>
      <c r="I24" s="55"/>
    </row>
    <row r="25" spans="7:9" s="53" customFormat="1" ht="18">
      <c r="G25" s="54"/>
      <c r="I25" s="55"/>
    </row>
    <row r="26" spans="7:9" s="53" customFormat="1" ht="18">
      <c r="G26" s="54"/>
      <c r="I26" s="55"/>
    </row>
    <row r="27" spans="7:9" s="53" customFormat="1" ht="18">
      <c r="G27" s="54"/>
      <c r="I27" s="55"/>
    </row>
    <row r="30" spans="1:17" s="3" customFormat="1" ht="16.5">
      <c r="A30" s="192"/>
      <c r="B30" s="192"/>
      <c r="C30" s="20"/>
      <c r="D30" s="118"/>
      <c r="E30" s="4"/>
      <c r="F30" s="19"/>
      <c r="G30" s="19"/>
      <c r="H30" s="20"/>
      <c r="J30" s="4"/>
      <c r="K30" s="19"/>
      <c r="L30" s="19"/>
      <c r="M30" s="19"/>
      <c r="O30" s="20"/>
      <c r="P30" s="46"/>
      <c r="Q30" s="19"/>
    </row>
    <row r="31" spans="1:19" s="50" customFormat="1" ht="18.75" customHeight="1">
      <c r="A31" s="171" t="s">
        <v>128</v>
      </c>
      <c r="B31" s="171"/>
      <c r="C31" s="171"/>
      <c r="D31" s="171"/>
      <c r="E31" s="49"/>
      <c r="F31" s="171" t="s">
        <v>127</v>
      </c>
      <c r="G31" s="171"/>
      <c r="H31" s="171"/>
      <c r="I31" s="116"/>
      <c r="J31" s="49"/>
      <c r="K31" s="171" t="s">
        <v>130</v>
      </c>
      <c r="L31" s="171"/>
      <c r="M31" s="171"/>
      <c r="O31" s="171" t="s">
        <v>132</v>
      </c>
      <c r="P31" s="171"/>
      <c r="Q31" s="171"/>
      <c r="R31" s="116"/>
      <c r="S31" s="51"/>
    </row>
    <row r="32" spans="1:19" s="50" customFormat="1" ht="44.25" customHeight="1">
      <c r="A32" s="161" t="s">
        <v>71</v>
      </c>
      <c r="B32" s="161"/>
      <c r="C32" s="161"/>
      <c r="D32" s="161"/>
      <c r="E32" s="52"/>
      <c r="F32" s="161" t="s">
        <v>129</v>
      </c>
      <c r="G32" s="161"/>
      <c r="H32" s="161"/>
      <c r="I32" s="117"/>
      <c r="J32" s="52"/>
      <c r="K32" s="161" t="s">
        <v>131</v>
      </c>
      <c r="L32" s="161"/>
      <c r="M32" s="161"/>
      <c r="O32" s="190" t="s">
        <v>72</v>
      </c>
      <c r="P32" s="190"/>
      <c r="Q32" s="190"/>
      <c r="R32" s="49"/>
      <c r="S32" s="51"/>
    </row>
    <row r="33" spans="1:19" s="1" customFormat="1" ht="16.5">
      <c r="A33" s="42"/>
      <c r="B33" s="42"/>
      <c r="C33" s="42"/>
      <c r="D33" s="42"/>
      <c r="E33" s="4"/>
      <c r="F33" s="42"/>
      <c r="G33" s="42"/>
      <c r="H33" s="42"/>
      <c r="I33" s="42"/>
      <c r="J33" s="4"/>
      <c r="K33" s="42"/>
      <c r="L33" s="42"/>
      <c r="M33" s="42"/>
      <c r="O33" s="43"/>
      <c r="P33" s="43"/>
      <c r="Q33" s="43"/>
      <c r="R33" s="43"/>
      <c r="S33" s="45"/>
    </row>
    <row r="34" spans="1:17" s="53" customFormat="1" ht="18">
      <c r="A34" s="163" t="s">
        <v>73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</sheetData>
  <sheetProtection/>
  <mergeCells count="29">
    <mergeCell ref="D9:H9"/>
    <mergeCell ref="I9:K9"/>
    <mergeCell ref="L11:M11"/>
    <mergeCell ref="A13:D13"/>
    <mergeCell ref="J13:O13"/>
    <mergeCell ref="E13:E14"/>
    <mergeCell ref="A1:Q1"/>
    <mergeCell ref="A7:C8"/>
    <mergeCell ref="H7:K7"/>
    <mergeCell ref="O7:P7"/>
    <mergeCell ref="H8:K8"/>
    <mergeCell ref="A9:C9"/>
    <mergeCell ref="A34:Q34"/>
    <mergeCell ref="Q13:Q14"/>
    <mergeCell ref="F18:I18"/>
    <mergeCell ref="A30:B30"/>
    <mergeCell ref="L9:M9"/>
    <mergeCell ref="A31:D31"/>
    <mergeCell ref="K31:M31"/>
    <mergeCell ref="A11:C11"/>
    <mergeCell ref="D11:E11"/>
    <mergeCell ref="I11:K11"/>
    <mergeCell ref="F13:I13"/>
    <mergeCell ref="A32:D32"/>
    <mergeCell ref="K32:M32"/>
    <mergeCell ref="F31:H31"/>
    <mergeCell ref="F32:H32"/>
    <mergeCell ref="O31:Q31"/>
    <mergeCell ref="O32:Q3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9"/>
  <sheetViews>
    <sheetView zoomScalePageLayoutView="0" workbookViewId="0" topLeftCell="G1">
      <selection activeCell="A20" sqref="A20:IV24"/>
    </sheetView>
  </sheetViews>
  <sheetFormatPr defaultColWidth="11.421875" defaultRowHeight="15"/>
  <cols>
    <col min="1" max="1" width="17.140625" style="16" customWidth="1"/>
    <col min="2" max="2" width="15.00390625" style="16" customWidth="1"/>
    <col min="3" max="3" width="12.7109375" style="16" bestFit="1" customWidth="1"/>
    <col min="4" max="4" width="36.140625" style="16" customWidth="1"/>
    <col min="5" max="5" width="33.28125" style="16" bestFit="1" customWidth="1"/>
    <col min="6" max="6" width="12.00390625" style="16" customWidth="1"/>
    <col min="7" max="7" width="15.7109375" style="2" customWidth="1"/>
    <col min="8" max="8" width="12.28125" style="16" customWidth="1"/>
    <col min="9" max="9" width="13.28125" style="15" customWidth="1"/>
    <col min="10" max="10" width="16.7109375" style="16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21.28125" style="16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59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E8" s="60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112</v>
      </c>
      <c r="E9" s="189"/>
      <c r="F9" s="189"/>
      <c r="G9" s="189"/>
      <c r="H9" s="189"/>
      <c r="I9" s="184" t="s">
        <v>77</v>
      </c>
      <c r="J9" s="184"/>
      <c r="K9" s="184"/>
      <c r="L9" s="185" t="s">
        <v>204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113</v>
      </c>
      <c r="E11" s="173"/>
      <c r="I11" s="174" t="s">
        <v>78</v>
      </c>
      <c r="J11" s="174"/>
      <c r="K11" s="174"/>
      <c r="L11" s="175">
        <v>324539.86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32.2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69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43.5" customHeight="1">
      <c r="A15" s="77">
        <v>100060</v>
      </c>
      <c r="B15" s="77">
        <v>166</v>
      </c>
      <c r="C15" s="100">
        <v>43304</v>
      </c>
      <c r="D15" s="119" t="s">
        <v>204</v>
      </c>
      <c r="E15" s="101" t="s">
        <v>114</v>
      </c>
      <c r="F15" s="77" t="s">
        <v>94</v>
      </c>
      <c r="G15" s="81">
        <v>43239</v>
      </c>
      <c r="H15" s="82" t="s">
        <v>94</v>
      </c>
      <c r="I15" s="82"/>
      <c r="J15" s="103">
        <v>279775.74</v>
      </c>
      <c r="K15" s="103"/>
      <c r="L15" s="103"/>
      <c r="M15" s="103">
        <v>279775.74</v>
      </c>
      <c r="N15" s="83">
        <v>44764.12</v>
      </c>
      <c r="O15" s="83">
        <v>324539.86</v>
      </c>
      <c r="P15" s="83">
        <v>1398.88</v>
      </c>
      <c r="Q15" s="104">
        <v>323140.98</v>
      </c>
    </row>
    <row r="16" spans="1:17" s="53" customFormat="1" ht="43.5" customHeight="1">
      <c r="A16" s="79"/>
      <c r="B16" s="79"/>
      <c r="C16" s="78"/>
      <c r="D16" s="111"/>
      <c r="E16" s="79"/>
      <c r="F16" s="82"/>
      <c r="G16" s="81"/>
      <c r="H16" s="82"/>
      <c r="I16" s="82"/>
      <c r="J16" s="103"/>
      <c r="K16" s="103"/>
      <c r="L16" s="103"/>
      <c r="M16" s="103"/>
      <c r="N16" s="103"/>
      <c r="O16" s="103"/>
      <c r="P16" s="103"/>
      <c r="Q16" s="104"/>
    </row>
    <row r="17" spans="7:17" s="91" customFormat="1" ht="18"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</row>
    <row r="18" spans="1:9" s="53" customFormat="1" ht="18">
      <c r="A18" s="56" t="s">
        <v>63</v>
      </c>
      <c r="B18" s="57"/>
      <c r="F18" s="186"/>
      <c r="G18" s="186"/>
      <c r="H18" s="186"/>
      <c r="I18" s="186"/>
    </row>
    <row r="20" spans="7:9" s="45" customFormat="1" ht="16.5">
      <c r="G20" s="2"/>
      <c r="I20" s="44"/>
    </row>
    <row r="21" spans="7:9" s="45" customFormat="1" ht="16.5">
      <c r="G21" s="2"/>
      <c r="I21" s="44"/>
    </row>
    <row r="22" spans="7:9" s="45" customFormat="1" ht="16.5">
      <c r="G22" s="2"/>
      <c r="I22" s="44"/>
    </row>
    <row r="23" spans="7:9" s="45" customFormat="1" ht="16.5">
      <c r="G23" s="2"/>
      <c r="I23" s="44"/>
    </row>
    <row r="24" spans="7:9" s="45" customFormat="1" ht="16.5">
      <c r="G24" s="2"/>
      <c r="I24" s="44"/>
    </row>
    <row r="25" spans="7:9" s="45" customFormat="1" ht="16.5">
      <c r="G25" s="2"/>
      <c r="I25" s="44"/>
    </row>
    <row r="26" spans="7:9" s="45" customFormat="1" ht="16.5">
      <c r="G26" s="2"/>
      <c r="I26" s="44"/>
    </row>
    <row r="27" spans="7:9" s="45" customFormat="1" ht="16.5">
      <c r="G27" s="2"/>
      <c r="I27" s="44"/>
    </row>
    <row r="28" spans="7:9" s="45" customFormat="1" ht="16.5">
      <c r="G28" s="2"/>
      <c r="I28" s="44"/>
    </row>
    <row r="29" spans="7:9" s="45" customFormat="1" ht="16.5">
      <c r="G29" s="2"/>
      <c r="I29" s="44"/>
    </row>
    <row r="35" spans="1:17" s="109" customFormat="1" ht="23.25">
      <c r="A35" s="193"/>
      <c r="B35" s="193"/>
      <c r="C35" s="107"/>
      <c r="D35" s="120"/>
      <c r="E35" s="52"/>
      <c r="F35" s="106"/>
      <c r="G35" s="106"/>
      <c r="H35" s="107"/>
      <c r="I35" s="107"/>
      <c r="J35" s="52"/>
      <c r="K35" s="106"/>
      <c r="L35" s="106"/>
      <c r="M35" s="106"/>
      <c r="O35" s="107"/>
      <c r="P35" s="108"/>
      <c r="Q35" s="106"/>
    </row>
    <row r="36" spans="1:19" s="50" customFormat="1" ht="23.25" customHeight="1">
      <c r="A36" s="171" t="s">
        <v>128</v>
      </c>
      <c r="B36" s="171"/>
      <c r="C36" s="171"/>
      <c r="D36" s="171"/>
      <c r="E36" s="49"/>
      <c r="F36" s="171" t="s">
        <v>127</v>
      </c>
      <c r="G36" s="171"/>
      <c r="H36" s="171"/>
      <c r="I36" s="171"/>
      <c r="J36" s="49"/>
      <c r="K36" s="171" t="s">
        <v>130</v>
      </c>
      <c r="L36" s="171"/>
      <c r="M36" s="171"/>
      <c r="O36" s="171" t="s">
        <v>132</v>
      </c>
      <c r="P36" s="171"/>
      <c r="Q36" s="171"/>
      <c r="R36" s="116"/>
      <c r="S36" s="51"/>
    </row>
    <row r="37" spans="1:19" s="50" customFormat="1" ht="51" customHeight="1">
      <c r="A37" s="161" t="s">
        <v>71</v>
      </c>
      <c r="B37" s="161"/>
      <c r="C37" s="161"/>
      <c r="D37" s="161"/>
      <c r="E37" s="52"/>
      <c r="F37" s="161" t="s">
        <v>129</v>
      </c>
      <c r="G37" s="161"/>
      <c r="H37" s="161"/>
      <c r="I37" s="161"/>
      <c r="J37" s="52"/>
      <c r="K37" s="161" t="s">
        <v>131</v>
      </c>
      <c r="L37" s="161"/>
      <c r="M37" s="161"/>
      <c r="O37" s="190" t="s">
        <v>72</v>
      </c>
      <c r="P37" s="190"/>
      <c r="Q37" s="190"/>
      <c r="R37" s="49"/>
      <c r="S37" s="51"/>
    </row>
    <row r="39" spans="1:17" s="53" customFormat="1" ht="18">
      <c r="A39" s="163" t="s">
        <v>73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</sheetData>
  <sheetProtection/>
  <mergeCells count="29">
    <mergeCell ref="A9:C9"/>
    <mergeCell ref="D9:H9"/>
    <mergeCell ref="I9:K9"/>
    <mergeCell ref="I11:K11"/>
    <mergeCell ref="L11:M11"/>
    <mergeCell ref="A13:D13"/>
    <mergeCell ref="J13:O13"/>
    <mergeCell ref="E13:E14"/>
    <mergeCell ref="A1:Q1"/>
    <mergeCell ref="A7:C8"/>
    <mergeCell ref="H7:K7"/>
    <mergeCell ref="O7:P7"/>
    <mergeCell ref="H8:K8"/>
    <mergeCell ref="A39:Q39"/>
    <mergeCell ref="Q13:Q14"/>
    <mergeCell ref="F18:I18"/>
    <mergeCell ref="A35:B35"/>
    <mergeCell ref="L9:M9"/>
    <mergeCell ref="A37:D37"/>
    <mergeCell ref="F37:I37"/>
    <mergeCell ref="K37:M37"/>
    <mergeCell ref="A11:C11"/>
    <mergeCell ref="D11:E11"/>
    <mergeCell ref="A36:D36"/>
    <mergeCell ref="F36:I36"/>
    <mergeCell ref="K36:M36"/>
    <mergeCell ref="O36:Q36"/>
    <mergeCell ref="O37:Q37"/>
    <mergeCell ref="F13:I1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5"/>
  <sheetViews>
    <sheetView zoomScalePageLayoutView="0" workbookViewId="0" topLeftCell="F4">
      <selection activeCell="J18" sqref="J18"/>
    </sheetView>
  </sheetViews>
  <sheetFormatPr defaultColWidth="11.421875" defaultRowHeight="15"/>
  <cols>
    <col min="1" max="1" width="20.00390625" style="16" customWidth="1"/>
    <col min="2" max="2" width="18.00390625" style="16" customWidth="1"/>
    <col min="3" max="3" width="12.7109375" style="16" bestFit="1" customWidth="1"/>
    <col min="4" max="4" width="36.00390625" style="16" bestFit="1" customWidth="1"/>
    <col min="5" max="5" width="33.421875" style="16" bestFit="1" customWidth="1"/>
    <col min="6" max="6" width="12.00390625" style="16" customWidth="1"/>
    <col min="7" max="7" width="15.7109375" style="2" customWidth="1"/>
    <col min="8" max="8" width="12.28125" style="16" customWidth="1"/>
    <col min="9" max="9" width="12.7109375" style="15" customWidth="1"/>
    <col min="10" max="10" width="16.7109375" style="16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7" width="19.0039062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59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E8" s="60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108</v>
      </c>
      <c r="E9" s="189"/>
      <c r="F9" s="189"/>
      <c r="G9" s="189"/>
      <c r="H9" s="189"/>
      <c r="I9" s="184" t="s">
        <v>77</v>
      </c>
      <c r="J9" s="184"/>
      <c r="K9" s="184"/>
      <c r="L9" s="185" t="s">
        <v>206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111</v>
      </c>
      <c r="E11" s="173"/>
      <c r="I11" s="174" t="s">
        <v>78</v>
      </c>
      <c r="J11" s="174"/>
      <c r="K11" s="174"/>
      <c r="L11" s="175">
        <v>311735.41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21.7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67.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31.5" customHeight="1">
      <c r="A15" s="77">
        <v>100015</v>
      </c>
      <c r="B15" s="77" t="s">
        <v>207</v>
      </c>
      <c r="C15" s="100">
        <v>43259</v>
      </c>
      <c r="D15" s="77" t="s">
        <v>205</v>
      </c>
      <c r="E15" s="101" t="s">
        <v>110</v>
      </c>
      <c r="F15" s="77" t="s">
        <v>94</v>
      </c>
      <c r="G15" s="81">
        <v>43216</v>
      </c>
      <c r="H15" s="82" t="s">
        <v>94</v>
      </c>
      <c r="I15" s="82" t="s">
        <v>109</v>
      </c>
      <c r="J15" s="103">
        <v>268737.43</v>
      </c>
      <c r="K15" s="103"/>
      <c r="L15" s="103"/>
      <c r="M15" s="103">
        <v>268737</v>
      </c>
      <c r="N15" s="83">
        <v>42997.99</v>
      </c>
      <c r="O15" s="83">
        <v>311735.41</v>
      </c>
      <c r="P15" s="83">
        <v>1343.69</v>
      </c>
      <c r="Q15" s="104">
        <v>311735.41</v>
      </c>
    </row>
    <row r="16" spans="1:17" s="53" customFormat="1" ht="19.5" customHeight="1">
      <c r="A16" s="79"/>
      <c r="B16" s="79"/>
      <c r="C16" s="78"/>
      <c r="D16" s="111"/>
      <c r="E16" s="79"/>
      <c r="F16" s="82"/>
      <c r="G16" s="81"/>
      <c r="H16" s="82"/>
      <c r="I16" s="82"/>
      <c r="J16" s="103"/>
      <c r="K16" s="103"/>
      <c r="L16" s="103"/>
      <c r="M16" s="103"/>
      <c r="N16" s="103"/>
      <c r="O16" s="103"/>
      <c r="P16" s="103"/>
      <c r="Q16" s="104"/>
    </row>
    <row r="17" spans="7:17" s="91" customFormat="1" ht="18"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</row>
    <row r="18" spans="1:9" s="53" customFormat="1" ht="18">
      <c r="A18" s="56" t="s">
        <v>63</v>
      </c>
      <c r="B18" s="57"/>
      <c r="F18" s="186"/>
      <c r="G18" s="186"/>
      <c r="H18" s="186"/>
      <c r="I18" s="186"/>
    </row>
    <row r="19" spans="1:2" s="53" customFormat="1" ht="18">
      <c r="A19" s="56"/>
      <c r="B19" s="57"/>
    </row>
    <row r="20" spans="1:2" s="53" customFormat="1" ht="18">
      <c r="A20" s="56"/>
      <c r="B20" s="57"/>
    </row>
    <row r="21" spans="1:2" s="53" customFormat="1" ht="18">
      <c r="A21" s="56"/>
      <c r="B21" s="57"/>
    </row>
    <row r="22" spans="1:2" s="53" customFormat="1" ht="18">
      <c r="A22" s="56"/>
      <c r="B22" s="57"/>
    </row>
    <row r="23" spans="1:2" s="53" customFormat="1" ht="18">
      <c r="A23" s="56"/>
      <c r="B23" s="57"/>
    </row>
    <row r="24" spans="1:2" s="53" customFormat="1" ht="18">
      <c r="A24" s="56"/>
      <c r="B24" s="57"/>
    </row>
    <row r="25" spans="7:9" s="53" customFormat="1" ht="18">
      <c r="G25" s="54"/>
      <c r="I25" s="55"/>
    </row>
    <row r="31" spans="1:17" s="3" customFormat="1" ht="16.5">
      <c r="A31" s="192"/>
      <c r="B31" s="192"/>
      <c r="C31" s="20"/>
      <c r="D31" s="118"/>
      <c r="E31" s="4"/>
      <c r="F31" s="19"/>
      <c r="G31" s="19"/>
      <c r="H31" s="20"/>
      <c r="I31" s="20"/>
      <c r="J31" s="4"/>
      <c r="K31" s="19"/>
      <c r="L31" s="19"/>
      <c r="M31" s="19"/>
      <c r="O31" s="20"/>
      <c r="P31" s="46"/>
      <c r="Q31" s="19"/>
    </row>
    <row r="32" spans="1:19" s="50" customFormat="1" ht="23.25" customHeight="1">
      <c r="A32" s="171" t="s">
        <v>128</v>
      </c>
      <c r="B32" s="171"/>
      <c r="C32" s="171"/>
      <c r="D32" s="171"/>
      <c r="E32" s="49"/>
      <c r="F32" s="171" t="s">
        <v>127</v>
      </c>
      <c r="G32" s="171"/>
      <c r="H32" s="171"/>
      <c r="I32" s="171"/>
      <c r="J32" s="49"/>
      <c r="K32" s="171" t="s">
        <v>130</v>
      </c>
      <c r="L32" s="171"/>
      <c r="M32" s="171"/>
      <c r="O32" s="171" t="s">
        <v>132</v>
      </c>
      <c r="P32" s="171"/>
      <c r="Q32" s="171"/>
      <c r="R32" s="116"/>
      <c r="S32" s="51"/>
    </row>
    <row r="33" spans="1:19" s="50" customFormat="1" ht="48" customHeight="1">
      <c r="A33" s="161" t="s">
        <v>71</v>
      </c>
      <c r="B33" s="161"/>
      <c r="C33" s="161"/>
      <c r="D33" s="161"/>
      <c r="E33" s="52"/>
      <c r="F33" s="161" t="s">
        <v>129</v>
      </c>
      <c r="G33" s="161"/>
      <c r="H33" s="161"/>
      <c r="I33" s="161"/>
      <c r="J33" s="52"/>
      <c r="K33" s="161" t="s">
        <v>131</v>
      </c>
      <c r="L33" s="161"/>
      <c r="M33" s="161"/>
      <c r="O33" s="190" t="s">
        <v>72</v>
      </c>
      <c r="P33" s="190"/>
      <c r="Q33" s="190"/>
      <c r="R33" s="49"/>
      <c r="S33" s="51"/>
    </row>
    <row r="35" spans="1:17" s="115" customFormat="1" ht="18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</sheetData>
  <sheetProtection/>
  <mergeCells count="29">
    <mergeCell ref="A9:C9"/>
    <mergeCell ref="D9:H9"/>
    <mergeCell ref="I9:K9"/>
    <mergeCell ref="I11:K11"/>
    <mergeCell ref="L11:M11"/>
    <mergeCell ref="A13:D13"/>
    <mergeCell ref="J13:O13"/>
    <mergeCell ref="E13:E14"/>
    <mergeCell ref="A1:Q1"/>
    <mergeCell ref="A7:C8"/>
    <mergeCell ref="H7:K7"/>
    <mergeCell ref="O7:P7"/>
    <mergeCell ref="H8:K8"/>
    <mergeCell ref="A35:Q35"/>
    <mergeCell ref="Q13:Q14"/>
    <mergeCell ref="F18:I18"/>
    <mergeCell ref="A31:B31"/>
    <mergeCell ref="L9:M9"/>
    <mergeCell ref="A32:D32"/>
    <mergeCell ref="F32:I32"/>
    <mergeCell ref="K32:M32"/>
    <mergeCell ref="A11:C11"/>
    <mergeCell ref="D11:E11"/>
    <mergeCell ref="F13:I13"/>
    <mergeCell ref="A33:D33"/>
    <mergeCell ref="F33:I33"/>
    <mergeCell ref="K33:M33"/>
    <mergeCell ref="O32:Q32"/>
    <mergeCell ref="O33:Q3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6"/>
  <sheetViews>
    <sheetView zoomScalePageLayoutView="0" workbookViewId="0" topLeftCell="J1">
      <selection activeCell="A5" sqref="A5"/>
    </sheetView>
  </sheetViews>
  <sheetFormatPr defaultColWidth="11.421875" defaultRowHeight="15"/>
  <cols>
    <col min="1" max="1" width="17.7109375" style="16" customWidth="1"/>
    <col min="2" max="2" width="12.421875" style="16" customWidth="1"/>
    <col min="3" max="3" width="12.7109375" style="16" bestFit="1" customWidth="1"/>
    <col min="4" max="4" width="39.421875" style="16" customWidth="1"/>
    <col min="5" max="5" width="30.8515625" style="16" customWidth="1"/>
    <col min="6" max="6" width="15.57421875" style="16" bestFit="1" customWidth="1"/>
    <col min="7" max="7" width="15.7109375" style="2" customWidth="1"/>
    <col min="8" max="8" width="12.28125" style="16" customWidth="1"/>
    <col min="9" max="9" width="15.8515625" style="15" customWidth="1"/>
    <col min="10" max="10" width="16.7109375" style="16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9.7109375" style="16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59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E8" s="60"/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104</v>
      </c>
      <c r="E9" s="189"/>
      <c r="F9" s="189"/>
      <c r="G9" s="189"/>
      <c r="H9" s="189"/>
      <c r="I9" s="184" t="s">
        <v>77</v>
      </c>
      <c r="J9" s="184"/>
      <c r="K9" s="184"/>
      <c r="L9" s="185" t="s">
        <v>208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105</v>
      </c>
      <c r="E11" s="173"/>
      <c r="I11" s="174" t="s">
        <v>78</v>
      </c>
      <c r="J11" s="174"/>
      <c r="K11" s="174"/>
      <c r="L11" s="175">
        <v>343177.62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21.7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70.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44.25" customHeight="1">
      <c r="A15" s="77">
        <v>955243</v>
      </c>
      <c r="B15" s="77" t="s">
        <v>209</v>
      </c>
      <c r="C15" s="100">
        <v>43234</v>
      </c>
      <c r="D15" s="77" t="s">
        <v>208</v>
      </c>
      <c r="E15" s="101" t="s">
        <v>106</v>
      </c>
      <c r="F15" s="77" t="s">
        <v>107</v>
      </c>
      <c r="G15" s="81">
        <v>43231</v>
      </c>
      <c r="H15" s="82" t="s">
        <v>94</v>
      </c>
      <c r="I15" s="82"/>
      <c r="J15" s="103">
        <v>295842.78</v>
      </c>
      <c r="K15" s="103"/>
      <c r="L15" s="103"/>
      <c r="M15" s="103">
        <v>343177.62</v>
      </c>
      <c r="N15" s="83">
        <v>47334.84</v>
      </c>
      <c r="O15" s="83">
        <v>343177.62</v>
      </c>
      <c r="P15" s="83">
        <v>1479.21</v>
      </c>
      <c r="Q15" s="104">
        <v>341698.41</v>
      </c>
    </row>
    <row r="16" spans="1:17" s="53" customFormat="1" ht="19.5" customHeight="1">
      <c r="A16" s="79"/>
      <c r="B16" s="79"/>
      <c r="C16" s="78"/>
      <c r="D16" s="111"/>
      <c r="E16" s="79"/>
      <c r="F16" s="82"/>
      <c r="G16" s="81"/>
      <c r="H16" s="82"/>
      <c r="I16" s="82"/>
      <c r="J16" s="103"/>
      <c r="K16" s="103"/>
      <c r="L16" s="103"/>
      <c r="M16" s="103"/>
      <c r="N16" s="103"/>
      <c r="O16" s="103"/>
      <c r="P16" s="103"/>
      <c r="Q16" s="104"/>
    </row>
    <row r="17" spans="7:17" s="91" customFormat="1" ht="18">
      <c r="G17" s="92"/>
      <c r="H17" s="93"/>
      <c r="I17" s="94"/>
      <c r="J17" s="95"/>
      <c r="K17" s="96"/>
      <c r="L17" s="96"/>
      <c r="M17" s="95"/>
      <c r="N17" s="95"/>
      <c r="O17" s="97"/>
      <c r="P17" s="97"/>
      <c r="Q17" s="98"/>
    </row>
    <row r="18" spans="1:9" s="53" customFormat="1" ht="18">
      <c r="A18" s="56" t="s">
        <v>63</v>
      </c>
      <c r="B18" s="57"/>
      <c r="F18" s="186"/>
      <c r="G18" s="186"/>
      <c r="H18" s="186"/>
      <c r="I18" s="186"/>
    </row>
    <row r="19" spans="1:2" s="53" customFormat="1" ht="18">
      <c r="A19" s="56"/>
      <c r="B19" s="57"/>
    </row>
    <row r="20" spans="1:2" s="53" customFormat="1" ht="18">
      <c r="A20" s="56"/>
      <c r="B20" s="57"/>
    </row>
    <row r="21" spans="1:2" s="53" customFormat="1" ht="18">
      <c r="A21" s="56"/>
      <c r="B21" s="57"/>
    </row>
    <row r="22" spans="1:2" s="53" customFormat="1" ht="18">
      <c r="A22" s="56"/>
      <c r="B22" s="57"/>
    </row>
    <row r="23" spans="1:2" s="53" customFormat="1" ht="18">
      <c r="A23" s="56"/>
      <c r="B23" s="57"/>
    </row>
    <row r="24" spans="1:2" s="53" customFormat="1" ht="18">
      <c r="A24" s="56"/>
      <c r="B24" s="57"/>
    </row>
    <row r="25" spans="1:2" s="53" customFormat="1" ht="18">
      <c r="A25" s="56"/>
      <c r="B25" s="57"/>
    </row>
    <row r="26" spans="7:9" s="53" customFormat="1" ht="18">
      <c r="G26" s="54"/>
      <c r="I26" s="55"/>
    </row>
    <row r="32" spans="1:17" s="3" customFormat="1" ht="16.5">
      <c r="A32" s="192"/>
      <c r="B32" s="192"/>
      <c r="C32" s="20"/>
      <c r="D32" s="118"/>
      <c r="E32" s="4"/>
      <c r="F32" s="19"/>
      <c r="G32" s="19"/>
      <c r="H32" s="20"/>
      <c r="I32" s="20"/>
      <c r="J32" s="4"/>
      <c r="K32" s="19"/>
      <c r="L32" s="19"/>
      <c r="M32" s="19"/>
      <c r="O32" s="20"/>
      <c r="P32" s="46"/>
      <c r="Q32" s="19"/>
    </row>
    <row r="33" spans="1:19" s="50" customFormat="1" ht="23.25" customHeight="1">
      <c r="A33" s="171" t="s">
        <v>128</v>
      </c>
      <c r="B33" s="171"/>
      <c r="C33" s="171"/>
      <c r="D33" s="171"/>
      <c r="E33" s="49"/>
      <c r="F33" s="171" t="s">
        <v>127</v>
      </c>
      <c r="G33" s="171"/>
      <c r="H33" s="171"/>
      <c r="I33" s="171"/>
      <c r="J33" s="49"/>
      <c r="K33" s="171" t="s">
        <v>130</v>
      </c>
      <c r="L33" s="171"/>
      <c r="M33" s="171"/>
      <c r="O33" s="171" t="s">
        <v>132</v>
      </c>
      <c r="P33" s="171"/>
      <c r="Q33" s="171"/>
      <c r="R33" s="116"/>
      <c r="S33" s="51"/>
    </row>
    <row r="34" spans="1:19" s="50" customFormat="1" ht="56.25" customHeight="1">
      <c r="A34" s="161" t="s">
        <v>71</v>
      </c>
      <c r="B34" s="161"/>
      <c r="C34" s="161"/>
      <c r="D34" s="161"/>
      <c r="E34" s="52"/>
      <c r="F34" s="161" t="s">
        <v>129</v>
      </c>
      <c r="G34" s="161"/>
      <c r="H34" s="161"/>
      <c r="I34" s="161"/>
      <c r="J34" s="52"/>
      <c r="K34" s="161" t="s">
        <v>131</v>
      </c>
      <c r="L34" s="161"/>
      <c r="M34" s="161"/>
      <c r="O34" s="190" t="s">
        <v>72</v>
      </c>
      <c r="P34" s="190"/>
      <c r="Q34" s="190"/>
      <c r="R34" s="49"/>
      <c r="S34" s="51"/>
    </row>
    <row r="36" spans="1:17" s="115" customFormat="1" ht="18">
      <c r="A36" s="163" t="s">
        <v>73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</sheetData>
  <sheetProtection/>
  <mergeCells count="29">
    <mergeCell ref="A9:C9"/>
    <mergeCell ref="D9:H9"/>
    <mergeCell ref="I9:K9"/>
    <mergeCell ref="I11:K11"/>
    <mergeCell ref="L11:M11"/>
    <mergeCell ref="A13:D13"/>
    <mergeCell ref="J13:O13"/>
    <mergeCell ref="E13:E14"/>
    <mergeCell ref="A1:Q1"/>
    <mergeCell ref="A7:C8"/>
    <mergeCell ref="H7:K7"/>
    <mergeCell ref="O7:P7"/>
    <mergeCell ref="H8:K8"/>
    <mergeCell ref="A36:Q36"/>
    <mergeCell ref="Q13:Q14"/>
    <mergeCell ref="F18:I18"/>
    <mergeCell ref="A32:B32"/>
    <mergeCell ref="L9:M9"/>
    <mergeCell ref="A33:D33"/>
    <mergeCell ref="F33:I33"/>
    <mergeCell ref="K33:M33"/>
    <mergeCell ref="A11:C11"/>
    <mergeCell ref="D11:E11"/>
    <mergeCell ref="F13:I13"/>
    <mergeCell ref="A34:D34"/>
    <mergeCell ref="F34:I34"/>
    <mergeCell ref="K34:M34"/>
    <mergeCell ref="O33:Q33"/>
    <mergeCell ref="O34:Q3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644"/>
    <pageSetUpPr fitToPage="1"/>
  </sheetPr>
  <dimension ref="A1:W37"/>
  <sheetViews>
    <sheetView zoomScalePageLayoutView="0" workbookViewId="0" topLeftCell="G7">
      <selection activeCell="A5" sqref="A5"/>
    </sheetView>
  </sheetViews>
  <sheetFormatPr defaultColWidth="11.421875" defaultRowHeight="15"/>
  <cols>
    <col min="1" max="1" width="20.8515625" style="16" customWidth="1"/>
    <col min="2" max="2" width="14.7109375" style="16" customWidth="1"/>
    <col min="3" max="3" width="12.7109375" style="16" bestFit="1" customWidth="1"/>
    <col min="4" max="4" width="36.00390625" style="16" bestFit="1" customWidth="1"/>
    <col min="5" max="5" width="33.421875" style="16" bestFit="1" customWidth="1"/>
    <col min="6" max="6" width="11.421875" style="16" customWidth="1"/>
    <col min="7" max="7" width="15.7109375" style="2" customWidth="1"/>
    <col min="8" max="8" width="13.7109375" style="16" customWidth="1"/>
    <col min="9" max="9" width="16.7109375" style="15" customWidth="1"/>
    <col min="10" max="10" width="17.7109375" style="16" bestFit="1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7.140625" style="16" bestFit="1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100</v>
      </c>
      <c r="E9" s="189"/>
      <c r="F9" s="189"/>
      <c r="G9" s="189"/>
      <c r="H9" s="189"/>
      <c r="I9" s="184" t="s">
        <v>77</v>
      </c>
      <c r="J9" s="184"/>
      <c r="K9" s="184"/>
      <c r="L9" s="185" t="s">
        <v>210</v>
      </c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101</v>
      </c>
      <c r="E11" s="173"/>
      <c r="I11" s="174" t="s">
        <v>78</v>
      </c>
      <c r="J11" s="174"/>
      <c r="K11" s="174"/>
      <c r="L11" s="175">
        <v>2590800.78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21.7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78.7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20.25" customHeight="1">
      <c r="A15" s="77">
        <v>772032</v>
      </c>
      <c r="B15" s="77" t="s">
        <v>211</v>
      </c>
      <c r="C15" s="100">
        <v>43304</v>
      </c>
      <c r="D15" s="77" t="s">
        <v>210</v>
      </c>
      <c r="E15" s="101" t="s">
        <v>103</v>
      </c>
      <c r="F15" s="77">
        <v>1</v>
      </c>
      <c r="G15" s="81">
        <v>43270</v>
      </c>
      <c r="H15" s="82" t="s">
        <v>74</v>
      </c>
      <c r="I15" s="82" t="s">
        <v>102</v>
      </c>
      <c r="J15" s="103">
        <v>1267892.7</v>
      </c>
      <c r="K15" s="103">
        <v>544068.16</v>
      </c>
      <c r="L15" s="103"/>
      <c r="M15" s="103">
        <v>1470755.53</v>
      </c>
      <c r="N15" s="83">
        <v>11843.48</v>
      </c>
      <c r="O15" s="83">
        <v>544068.16</v>
      </c>
      <c r="P15" s="83">
        <v>6339.46</v>
      </c>
      <c r="Q15" s="104">
        <v>920347.91</v>
      </c>
    </row>
    <row r="16" spans="1:17" s="91" customFormat="1" ht="93" customHeight="1">
      <c r="A16" s="77">
        <v>709871</v>
      </c>
      <c r="B16" s="77" t="s">
        <v>212</v>
      </c>
      <c r="C16" s="100">
        <v>43328</v>
      </c>
      <c r="D16" s="105" t="s">
        <v>210</v>
      </c>
      <c r="E16" s="77" t="s">
        <v>141</v>
      </c>
      <c r="F16" s="82" t="s">
        <v>93</v>
      </c>
      <c r="G16" s="81">
        <v>43340</v>
      </c>
      <c r="H16" s="82" t="s">
        <v>94</v>
      </c>
      <c r="I16" s="82" t="s">
        <v>142</v>
      </c>
      <c r="J16" s="103">
        <v>965556.25</v>
      </c>
      <c r="K16" s="103">
        <v>233172.07</v>
      </c>
      <c r="L16" s="103"/>
      <c r="M16" s="103">
        <v>1120045.25</v>
      </c>
      <c r="N16" s="83">
        <f>J16*0.16</f>
        <v>154489</v>
      </c>
      <c r="O16" s="83">
        <f>M16-K16</f>
        <v>886873.1799999999</v>
      </c>
      <c r="P16" s="83">
        <f>J16*0.005</f>
        <v>4827.78125</v>
      </c>
      <c r="Q16" s="104">
        <f>O16-P16</f>
        <v>882045.3987499999</v>
      </c>
    </row>
    <row r="17" spans="1:17" s="53" customFormat="1" ht="19.5" customHeight="1">
      <c r="A17" s="85"/>
      <c r="B17" s="85"/>
      <c r="C17" s="85"/>
      <c r="D17" s="85"/>
      <c r="E17" s="85"/>
      <c r="F17" s="86"/>
      <c r="G17" s="87"/>
      <c r="H17" s="86"/>
      <c r="I17" s="86"/>
      <c r="J17" s="103"/>
      <c r="K17" s="103"/>
      <c r="L17" s="103"/>
      <c r="M17" s="103"/>
      <c r="N17" s="83"/>
      <c r="O17" s="83"/>
      <c r="P17" s="83"/>
      <c r="Q17" s="104"/>
    </row>
    <row r="18" spans="7:17" s="91" customFormat="1" ht="18">
      <c r="G18" s="92"/>
      <c r="H18" s="93"/>
      <c r="I18" s="94"/>
      <c r="J18" s="95"/>
      <c r="K18" s="96"/>
      <c r="L18" s="96"/>
      <c r="M18" s="95"/>
      <c r="N18" s="95"/>
      <c r="O18" s="97"/>
      <c r="P18" s="97"/>
      <c r="Q18" s="98"/>
    </row>
    <row r="19" spans="1:9" s="53" customFormat="1" ht="18">
      <c r="A19" s="56" t="s">
        <v>63</v>
      </c>
      <c r="B19" s="57"/>
      <c r="F19" s="186"/>
      <c r="G19" s="186"/>
      <c r="H19" s="186"/>
      <c r="I19" s="186"/>
    </row>
    <row r="20" spans="1:2" s="53" customFormat="1" ht="18">
      <c r="A20" s="56"/>
      <c r="B20" s="57"/>
    </row>
    <row r="21" spans="1:2" s="53" customFormat="1" ht="18">
      <c r="A21" s="56"/>
      <c r="B21" s="57"/>
    </row>
    <row r="22" spans="1:2" s="53" customFormat="1" ht="18">
      <c r="A22" s="56"/>
      <c r="B22" s="57"/>
    </row>
    <row r="23" spans="1:2" s="53" customFormat="1" ht="18">
      <c r="A23" s="56"/>
      <c r="B23" s="57"/>
    </row>
    <row r="24" spans="1:2" s="53" customFormat="1" ht="18">
      <c r="A24" s="56"/>
      <c r="B24" s="57"/>
    </row>
    <row r="25" spans="1:2" s="53" customFormat="1" ht="18">
      <c r="A25" s="56"/>
      <c r="B25" s="57"/>
    </row>
    <row r="26" spans="1:2" s="53" customFormat="1" ht="18">
      <c r="A26" s="56"/>
      <c r="B26" s="57"/>
    </row>
    <row r="27" spans="7:9" s="53" customFormat="1" ht="18">
      <c r="G27" s="54"/>
      <c r="I27" s="55"/>
    </row>
    <row r="32" spans="5:13" ht="16.5">
      <c r="E32" s="29"/>
      <c r="F32" s="29"/>
      <c r="G32" s="30"/>
      <c r="H32" s="29"/>
      <c r="I32" s="31"/>
      <c r="J32" s="29"/>
      <c r="K32" s="29"/>
      <c r="L32" s="29"/>
      <c r="M32" s="29"/>
    </row>
    <row r="33" spans="1:23" s="50" customFormat="1" ht="23.25">
      <c r="A33" s="187"/>
      <c r="B33" s="187"/>
      <c r="D33" s="51"/>
      <c r="E33" s="52"/>
      <c r="F33" s="106"/>
      <c r="G33" s="106"/>
      <c r="H33" s="107"/>
      <c r="I33" s="107"/>
      <c r="J33" s="52"/>
      <c r="K33" s="106"/>
      <c r="L33" s="106"/>
      <c r="M33" s="106"/>
      <c r="O33" s="107"/>
      <c r="P33" s="108"/>
      <c r="Q33" s="106"/>
      <c r="R33" s="107"/>
      <c r="S33" s="109"/>
      <c r="T33" s="109"/>
      <c r="U33" s="109"/>
      <c r="V33" s="109"/>
      <c r="W33" s="109"/>
    </row>
    <row r="34" spans="1:19" s="50" customFormat="1" ht="23.25">
      <c r="A34" s="170" t="s">
        <v>128</v>
      </c>
      <c r="B34" s="170"/>
      <c r="C34" s="170"/>
      <c r="D34" s="170"/>
      <c r="E34" s="49"/>
      <c r="F34" s="171" t="s">
        <v>127</v>
      </c>
      <c r="G34" s="171"/>
      <c r="H34" s="171"/>
      <c r="I34" s="171"/>
      <c r="J34" s="49"/>
      <c r="K34" s="171" t="s">
        <v>130</v>
      </c>
      <c r="L34" s="171"/>
      <c r="M34" s="171"/>
      <c r="O34" s="171" t="s">
        <v>132</v>
      </c>
      <c r="P34" s="171"/>
      <c r="Q34" s="171"/>
      <c r="R34" s="171"/>
      <c r="S34" s="51"/>
    </row>
    <row r="35" spans="1:19" s="50" customFormat="1" ht="45.75" customHeight="1">
      <c r="A35" s="161" t="s">
        <v>71</v>
      </c>
      <c r="B35" s="161"/>
      <c r="C35" s="161"/>
      <c r="D35" s="161"/>
      <c r="E35" s="52"/>
      <c r="F35" s="161" t="s">
        <v>129</v>
      </c>
      <c r="G35" s="161"/>
      <c r="H35" s="161"/>
      <c r="I35" s="161"/>
      <c r="J35" s="52"/>
      <c r="K35" s="161" t="s">
        <v>131</v>
      </c>
      <c r="L35" s="161"/>
      <c r="M35" s="161"/>
      <c r="O35" s="190" t="s">
        <v>72</v>
      </c>
      <c r="P35" s="190"/>
      <c r="Q35" s="190"/>
      <c r="R35" s="190"/>
      <c r="S35" s="51"/>
    </row>
    <row r="36" spans="1:19" s="1" customFormat="1" ht="16.5">
      <c r="A36" s="42"/>
      <c r="B36" s="42"/>
      <c r="C36" s="42"/>
      <c r="D36" s="42"/>
      <c r="E36" s="4"/>
      <c r="F36" s="42"/>
      <c r="G36" s="42"/>
      <c r="H36" s="42"/>
      <c r="I36" s="42"/>
      <c r="J36" s="4"/>
      <c r="K36" s="42"/>
      <c r="L36" s="42"/>
      <c r="M36" s="42"/>
      <c r="O36" s="43"/>
      <c r="P36" s="43"/>
      <c r="Q36" s="43"/>
      <c r="R36" s="43"/>
      <c r="S36" s="45"/>
    </row>
    <row r="37" spans="1:17" s="115" customFormat="1" ht="18">
      <c r="A37" s="163" t="s">
        <v>73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</sheetData>
  <sheetProtection/>
  <mergeCells count="29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K34:M34"/>
    <mergeCell ref="O34:R34"/>
    <mergeCell ref="A11:C11"/>
    <mergeCell ref="D11:E11"/>
    <mergeCell ref="I11:K11"/>
    <mergeCell ref="L11:M11"/>
    <mergeCell ref="A13:D13"/>
    <mergeCell ref="F13:I13"/>
    <mergeCell ref="J13:O13"/>
    <mergeCell ref="E13:E14"/>
    <mergeCell ref="A35:D35"/>
    <mergeCell ref="F35:I35"/>
    <mergeCell ref="K35:M35"/>
    <mergeCell ref="O35:R35"/>
    <mergeCell ref="A37:Q37"/>
    <mergeCell ref="Q13:Q14"/>
    <mergeCell ref="F19:I19"/>
    <mergeCell ref="A33:B33"/>
    <mergeCell ref="A34:D34"/>
    <mergeCell ref="F34:I3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7"/>
  <sheetViews>
    <sheetView zoomScalePageLayoutView="0" workbookViewId="0" topLeftCell="G4">
      <selection activeCell="A5" sqref="A5"/>
    </sheetView>
  </sheetViews>
  <sheetFormatPr defaultColWidth="11.421875" defaultRowHeight="15"/>
  <cols>
    <col min="1" max="1" width="22.7109375" style="16" customWidth="1"/>
    <col min="2" max="2" width="19.421875" style="16" customWidth="1"/>
    <col min="3" max="3" width="16.28125" style="16" customWidth="1"/>
    <col min="4" max="4" width="36.00390625" style="16" bestFit="1" customWidth="1"/>
    <col min="5" max="5" width="36.57421875" style="16" customWidth="1"/>
    <col min="6" max="6" width="11.421875" style="16" customWidth="1"/>
    <col min="7" max="7" width="15.7109375" style="2" customWidth="1"/>
    <col min="8" max="8" width="13.7109375" style="16" customWidth="1"/>
    <col min="9" max="9" width="18.57421875" style="15" customWidth="1"/>
    <col min="10" max="10" width="17.7109375" style="16" bestFit="1" customWidth="1"/>
    <col min="11" max="11" width="18.421875" style="16" customWidth="1"/>
    <col min="12" max="12" width="18.8515625" style="16" customWidth="1"/>
    <col min="13" max="13" width="17.7109375" style="16" customWidth="1"/>
    <col min="14" max="14" width="16.7109375" style="16" customWidth="1"/>
    <col min="15" max="15" width="15.7109375" style="16" bestFit="1" customWidth="1"/>
    <col min="16" max="16" width="17.140625" style="16" bestFit="1" customWidth="1"/>
    <col min="17" max="17" width="18.57421875" style="16" customWidth="1"/>
    <col min="18" max="16384" width="11.421875" style="16" customWidth="1"/>
  </cols>
  <sheetData>
    <row r="1" spans="1:17" s="53" customFormat="1" ht="18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7:9" s="53" customFormat="1" ht="18">
      <c r="G2" s="54"/>
      <c r="I2" s="55"/>
    </row>
    <row r="3" spans="1:9" s="53" customFormat="1" ht="18">
      <c r="A3" s="56" t="s">
        <v>35</v>
      </c>
      <c r="B3" s="56" t="s">
        <v>70</v>
      </c>
      <c r="G3" s="54"/>
      <c r="I3" s="55"/>
    </row>
    <row r="4" spans="1:9" s="53" customFormat="1" ht="18">
      <c r="A4" s="56"/>
      <c r="B4" s="57"/>
      <c r="G4" s="54"/>
      <c r="I4" s="55"/>
    </row>
    <row r="5" spans="1:15" s="53" customFormat="1" ht="18">
      <c r="A5" s="56" t="s">
        <v>199</v>
      </c>
      <c r="B5" s="57"/>
      <c r="G5" s="54"/>
      <c r="I5" s="55"/>
      <c r="O5" s="55"/>
    </row>
    <row r="6" s="53" customFormat="1" ht="18" customHeight="1"/>
    <row r="7" spans="1:17" s="53" customFormat="1" ht="18" customHeight="1">
      <c r="A7" s="179" t="s">
        <v>75</v>
      </c>
      <c r="B7" s="179"/>
      <c r="C7" s="179"/>
      <c r="D7" s="58" t="s">
        <v>15</v>
      </c>
      <c r="E7" s="60" t="s">
        <v>17</v>
      </c>
      <c r="F7" s="55"/>
      <c r="G7" s="55"/>
      <c r="H7" s="180" t="s">
        <v>76</v>
      </c>
      <c r="I7" s="180"/>
      <c r="J7" s="180"/>
      <c r="K7" s="180"/>
      <c r="L7" s="60" t="s">
        <v>17</v>
      </c>
      <c r="M7" s="55"/>
      <c r="N7" s="55"/>
      <c r="O7" s="181"/>
      <c r="P7" s="181"/>
      <c r="Q7" s="55"/>
    </row>
    <row r="8" spans="1:17" s="53" customFormat="1" ht="18">
      <c r="A8" s="179"/>
      <c r="B8" s="179"/>
      <c r="C8" s="179"/>
      <c r="D8" s="58" t="s">
        <v>16</v>
      </c>
      <c r="F8" s="61"/>
      <c r="G8" s="61"/>
      <c r="H8" s="180" t="s">
        <v>88</v>
      </c>
      <c r="I8" s="180"/>
      <c r="J8" s="180"/>
      <c r="K8" s="180"/>
      <c r="L8" s="62"/>
      <c r="M8" s="61"/>
      <c r="N8" s="61"/>
      <c r="O8" s="61"/>
      <c r="P8" s="61"/>
      <c r="Q8" s="61"/>
    </row>
    <row r="9" spans="1:17" s="53" customFormat="1" ht="36.75" customHeight="1">
      <c r="A9" s="182" t="s">
        <v>80</v>
      </c>
      <c r="B9" s="182"/>
      <c r="C9" s="182"/>
      <c r="D9" s="188" t="s">
        <v>97</v>
      </c>
      <c r="E9" s="189"/>
      <c r="F9" s="189"/>
      <c r="G9" s="189"/>
      <c r="H9" s="189"/>
      <c r="I9" s="184" t="s">
        <v>77</v>
      </c>
      <c r="J9" s="184"/>
      <c r="K9" s="184"/>
      <c r="L9" s="185"/>
      <c r="M9" s="185"/>
      <c r="N9" s="64"/>
      <c r="O9" s="64"/>
      <c r="P9" s="65"/>
      <c r="Q9" s="66"/>
    </row>
    <row r="10" spans="1:17" s="53" customFormat="1" ht="15.75" customHeight="1">
      <c r="A10" s="67"/>
      <c r="B10" s="67"/>
      <c r="C10" s="68"/>
      <c r="D10" s="68"/>
      <c r="E10" s="68"/>
      <c r="F10" s="68"/>
      <c r="G10" s="68"/>
      <c r="H10" s="68"/>
      <c r="I10" s="63"/>
      <c r="J10" s="63"/>
      <c r="K10" s="69"/>
      <c r="L10" s="69"/>
      <c r="M10" s="65"/>
      <c r="N10" s="65"/>
      <c r="O10" s="65"/>
      <c r="P10" s="65"/>
      <c r="Q10" s="70"/>
    </row>
    <row r="11" spans="1:17" s="53" customFormat="1" ht="15.75" customHeight="1">
      <c r="A11" s="172" t="s">
        <v>79</v>
      </c>
      <c r="B11" s="172"/>
      <c r="C11" s="172"/>
      <c r="D11" s="173" t="s">
        <v>98</v>
      </c>
      <c r="E11" s="173"/>
      <c r="I11" s="174" t="s">
        <v>78</v>
      </c>
      <c r="J11" s="174"/>
      <c r="K11" s="174"/>
      <c r="L11" s="175">
        <v>7498226.49</v>
      </c>
      <c r="M11" s="175"/>
      <c r="N11" s="65"/>
      <c r="O11" s="65"/>
      <c r="P11" s="65"/>
      <c r="Q11" s="70"/>
    </row>
    <row r="12" spans="6:17" s="53" customFormat="1" ht="15" customHeight="1">
      <c r="F12" s="71"/>
      <c r="G12" s="71"/>
      <c r="H12" s="71"/>
      <c r="I12" s="71"/>
      <c r="J12" s="72"/>
      <c r="K12" s="72"/>
      <c r="L12" s="72"/>
      <c r="M12" s="73"/>
      <c r="N12" s="74"/>
      <c r="O12" s="73"/>
      <c r="P12" s="73"/>
      <c r="Q12" s="73"/>
    </row>
    <row r="13" spans="1:17" s="65" customFormat="1" ht="28.5" customHeight="1">
      <c r="A13" s="176" t="s">
        <v>21</v>
      </c>
      <c r="B13" s="177"/>
      <c r="C13" s="177"/>
      <c r="D13" s="177"/>
      <c r="E13" s="168" t="s">
        <v>84</v>
      </c>
      <c r="F13" s="167" t="s">
        <v>85</v>
      </c>
      <c r="G13" s="167"/>
      <c r="H13" s="167"/>
      <c r="I13" s="167"/>
      <c r="J13" s="167" t="s">
        <v>86</v>
      </c>
      <c r="K13" s="167"/>
      <c r="L13" s="167"/>
      <c r="M13" s="167"/>
      <c r="N13" s="167"/>
      <c r="O13" s="167"/>
      <c r="P13" s="75" t="s">
        <v>87</v>
      </c>
      <c r="Q13" s="164" t="s">
        <v>89</v>
      </c>
    </row>
    <row r="14" spans="1:17" s="65" customFormat="1" ht="75.75" customHeight="1">
      <c r="A14" s="76" t="s">
        <v>81</v>
      </c>
      <c r="B14" s="76" t="s">
        <v>82</v>
      </c>
      <c r="C14" s="76" t="s">
        <v>83</v>
      </c>
      <c r="D14" s="76" t="s">
        <v>90</v>
      </c>
      <c r="E14" s="169"/>
      <c r="F14" s="76" t="s">
        <v>10</v>
      </c>
      <c r="G14" s="76" t="s">
        <v>0</v>
      </c>
      <c r="H14" s="76" t="s">
        <v>3</v>
      </c>
      <c r="I14" s="76" t="s">
        <v>4</v>
      </c>
      <c r="J14" s="76" t="s">
        <v>5</v>
      </c>
      <c r="K14" s="76" t="s">
        <v>6</v>
      </c>
      <c r="L14" s="76" t="s">
        <v>7</v>
      </c>
      <c r="M14" s="76" t="s">
        <v>8</v>
      </c>
      <c r="N14" s="76" t="s">
        <v>1</v>
      </c>
      <c r="O14" s="76" t="s">
        <v>2</v>
      </c>
      <c r="P14" s="76" t="s">
        <v>9</v>
      </c>
      <c r="Q14" s="164"/>
    </row>
    <row r="15" spans="1:17" s="91" customFormat="1" ht="78.75" customHeight="1">
      <c r="A15" s="77">
        <v>905714</v>
      </c>
      <c r="B15" s="77" t="s">
        <v>214</v>
      </c>
      <c r="C15" s="100">
        <v>43234</v>
      </c>
      <c r="D15" s="77" t="s">
        <v>213</v>
      </c>
      <c r="E15" s="101" t="s">
        <v>135</v>
      </c>
      <c r="F15" s="77">
        <v>1</v>
      </c>
      <c r="G15" s="81">
        <v>43229</v>
      </c>
      <c r="H15" s="82" t="s">
        <v>74</v>
      </c>
      <c r="I15" s="82" t="s">
        <v>136</v>
      </c>
      <c r="J15" s="103">
        <v>2189245.36</v>
      </c>
      <c r="K15" s="103">
        <v>674840.38</v>
      </c>
      <c r="L15" s="103"/>
      <c r="M15" s="103">
        <v>2539524.62</v>
      </c>
      <c r="N15" s="83">
        <v>350279.26</v>
      </c>
      <c r="O15" s="83">
        <v>674840.38</v>
      </c>
      <c r="P15" s="83">
        <v>10946.23</v>
      </c>
      <c r="Q15" s="104">
        <v>1853738.01</v>
      </c>
    </row>
    <row r="16" spans="1:17" s="91" customFormat="1" ht="78.75" customHeight="1">
      <c r="A16" s="77">
        <v>788630</v>
      </c>
      <c r="B16" s="77" t="s">
        <v>215</v>
      </c>
      <c r="C16" s="100">
        <v>43259</v>
      </c>
      <c r="D16" s="105" t="s">
        <v>213</v>
      </c>
      <c r="E16" s="77" t="s">
        <v>140</v>
      </c>
      <c r="F16" s="82" t="s">
        <v>93</v>
      </c>
      <c r="G16" s="81">
        <v>43288</v>
      </c>
      <c r="H16" s="82" t="s">
        <v>74</v>
      </c>
      <c r="I16" s="82" t="s">
        <v>99</v>
      </c>
      <c r="J16" s="103">
        <v>2912170.32</v>
      </c>
      <c r="K16" s="103">
        <v>944776.54</v>
      </c>
      <c r="L16" s="103"/>
      <c r="M16" s="103">
        <v>3378117.57</v>
      </c>
      <c r="N16" s="103">
        <v>465947.25</v>
      </c>
      <c r="O16" s="103">
        <v>944776.54</v>
      </c>
      <c r="P16" s="103">
        <v>14560.85</v>
      </c>
      <c r="Q16" s="104">
        <v>2418780.18</v>
      </c>
    </row>
    <row r="17" spans="1:17" s="91" customFormat="1" ht="78.75" customHeight="1">
      <c r="A17" s="77">
        <v>709870</v>
      </c>
      <c r="B17" s="77" t="s">
        <v>216</v>
      </c>
      <c r="C17" s="100">
        <v>43328</v>
      </c>
      <c r="D17" s="121" t="s">
        <v>213</v>
      </c>
      <c r="E17" s="77" t="s">
        <v>137</v>
      </c>
      <c r="F17" s="86" t="s">
        <v>138</v>
      </c>
      <c r="G17" s="81">
        <v>43319</v>
      </c>
      <c r="H17" s="77" t="s">
        <v>94</v>
      </c>
      <c r="I17" s="119" t="s">
        <v>139</v>
      </c>
      <c r="J17" s="103">
        <v>1362572.67</v>
      </c>
      <c r="K17" s="103">
        <v>629851.02</v>
      </c>
      <c r="L17" s="103"/>
      <c r="M17" s="103">
        <f>J17+N17</f>
        <v>1580584.2972</v>
      </c>
      <c r="N17" s="83">
        <f>J17*0.16</f>
        <v>218011.6272</v>
      </c>
      <c r="O17" s="83">
        <f>M17-K17</f>
        <v>950733.2771999999</v>
      </c>
      <c r="P17" s="83">
        <f>J17*0.005</f>
        <v>6812.86335</v>
      </c>
      <c r="Q17" s="104">
        <f>O17-P17</f>
        <v>943920.4138499999</v>
      </c>
    </row>
    <row r="18" spans="7:17" s="91" customFormat="1" ht="18">
      <c r="G18" s="92"/>
      <c r="H18" s="93"/>
      <c r="I18" s="94"/>
      <c r="J18" s="95"/>
      <c r="K18" s="96"/>
      <c r="L18" s="96"/>
      <c r="M18" s="95"/>
      <c r="N18" s="95"/>
      <c r="O18" s="97"/>
      <c r="P18" s="97"/>
      <c r="Q18" s="98"/>
    </row>
    <row r="19" spans="1:9" s="53" customFormat="1" ht="18">
      <c r="A19" s="56" t="s">
        <v>63</v>
      </c>
      <c r="B19" s="57"/>
      <c r="F19" s="186"/>
      <c r="G19" s="186"/>
      <c r="H19" s="186"/>
      <c r="I19" s="186"/>
    </row>
    <row r="20" spans="1:2" s="53" customFormat="1" ht="18">
      <c r="A20" s="56"/>
      <c r="B20" s="57"/>
    </row>
    <row r="21" spans="1:2" s="53" customFormat="1" ht="18">
      <c r="A21" s="56"/>
      <c r="B21" s="57"/>
    </row>
    <row r="22" spans="1:2" s="53" customFormat="1" ht="18">
      <c r="A22" s="56"/>
      <c r="B22" s="57"/>
    </row>
    <row r="23" spans="1:2" s="53" customFormat="1" ht="18">
      <c r="A23" s="56"/>
      <c r="B23" s="57"/>
    </row>
    <row r="24" spans="1:2" s="53" customFormat="1" ht="18">
      <c r="A24" s="56"/>
      <c r="B24" s="57"/>
    </row>
    <row r="25" spans="1:2" s="53" customFormat="1" ht="18">
      <c r="A25" s="56"/>
      <c r="B25" s="57"/>
    </row>
    <row r="26" spans="1:2" s="53" customFormat="1" ht="18">
      <c r="A26" s="56"/>
      <c r="B26" s="57"/>
    </row>
    <row r="33" spans="1:23" s="50" customFormat="1" ht="23.25">
      <c r="A33" s="187"/>
      <c r="B33" s="187"/>
      <c r="D33" s="51"/>
      <c r="E33" s="52"/>
      <c r="F33" s="106"/>
      <c r="G33" s="106"/>
      <c r="H33" s="107"/>
      <c r="I33" s="107"/>
      <c r="J33" s="187"/>
      <c r="K33" s="193"/>
      <c r="L33" s="193"/>
      <c r="M33" s="193"/>
      <c r="O33" s="107"/>
      <c r="P33" s="108"/>
      <c r="Q33" s="106"/>
      <c r="R33" s="109"/>
      <c r="S33" s="109"/>
      <c r="T33" s="109"/>
      <c r="U33" s="109"/>
      <c r="V33" s="109"/>
      <c r="W33" s="109"/>
    </row>
    <row r="34" spans="1:19" s="50" customFormat="1" ht="23.25" customHeight="1">
      <c r="A34" s="170" t="s">
        <v>128</v>
      </c>
      <c r="B34" s="170"/>
      <c r="C34" s="170"/>
      <c r="D34" s="170"/>
      <c r="E34" s="49"/>
      <c r="F34" s="171" t="s">
        <v>127</v>
      </c>
      <c r="G34" s="171"/>
      <c r="H34" s="171"/>
      <c r="I34" s="171"/>
      <c r="J34" s="49"/>
      <c r="K34" s="171" t="s">
        <v>130</v>
      </c>
      <c r="L34" s="171"/>
      <c r="M34" s="171"/>
      <c r="O34" s="171" t="s">
        <v>132</v>
      </c>
      <c r="P34" s="171"/>
      <c r="Q34" s="171"/>
      <c r="R34" s="116"/>
      <c r="S34" s="51"/>
    </row>
    <row r="35" spans="1:19" s="50" customFormat="1" ht="49.5" customHeight="1">
      <c r="A35" s="161" t="s">
        <v>71</v>
      </c>
      <c r="B35" s="161"/>
      <c r="C35" s="161"/>
      <c r="D35" s="161"/>
      <c r="E35" s="52"/>
      <c r="F35" s="161" t="s">
        <v>129</v>
      </c>
      <c r="G35" s="161"/>
      <c r="H35" s="161"/>
      <c r="I35" s="161"/>
      <c r="J35" s="52"/>
      <c r="K35" s="161" t="s">
        <v>131</v>
      </c>
      <c r="L35" s="161"/>
      <c r="M35" s="161"/>
      <c r="O35" s="190" t="s">
        <v>72</v>
      </c>
      <c r="P35" s="190"/>
      <c r="Q35" s="190"/>
      <c r="R35" s="49"/>
      <c r="S35" s="51"/>
    </row>
    <row r="36" spans="1:19" s="1" customFormat="1" ht="16.5">
      <c r="A36" s="42"/>
      <c r="B36" s="42"/>
      <c r="C36" s="42"/>
      <c r="D36" s="42"/>
      <c r="E36" s="4"/>
      <c r="F36" s="42"/>
      <c r="G36" s="42"/>
      <c r="H36" s="42"/>
      <c r="I36" s="42"/>
      <c r="J36" s="4"/>
      <c r="K36" s="42"/>
      <c r="L36" s="42"/>
      <c r="M36" s="42"/>
      <c r="O36" s="43"/>
      <c r="P36" s="43"/>
      <c r="Q36" s="43"/>
      <c r="R36" s="43"/>
      <c r="S36" s="45"/>
    </row>
    <row r="37" spans="1:17" s="53" customFormat="1" ht="18">
      <c r="A37" s="163" t="s">
        <v>73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</sheetData>
  <sheetProtection/>
  <mergeCells count="30">
    <mergeCell ref="A1:Q1"/>
    <mergeCell ref="A7:C8"/>
    <mergeCell ref="H7:K7"/>
    <mergeCell ref="O7:P7"/>
    <mergeCell ref="H8:K8"/>
    <mergeCell ref="A9:C9"/>
    <mergeCell ref="D9:H9"/>
    <mergeCell ref="I9:K9"/>
    <mergeCell ref="L9:M9"/>
    <mergeCell ref="A11:C11"/>
    <mergeCell ref="D11:E11"/>
    <mergeCell ref="I11:K11"/>
    <mergeCell ref="L11:M11"/>
    <mergeCell ref="A13:D13"/>
    <mergeCell ref="F13:I13"/>
    <mergeCell ref="J13:O13"/>
    <mergeCell ref="E13:E14"/>
    <mergeCell ref="Q13:Q14"/>
    <mergeCell ref="F19:I19"/>
    <mergeCell ref="A33:B33"/>
    <mergeCell ref="J33:M33"/>
    <mergeCell ref="A34:D34"/>
    <mergeCell ref="F34:I34"/>
    <mergeCell ref="K34:M34"/>
    <mergeCell ref="O34:Q34"/>
    <mergeCell ref="O35:Q35"/>
    <mergeCell ref="A35:D35"/>
    <mergeCell ref="F35:I35"/>
    <mergeCell ref="K35:M35"/>
    <mergeCell ref="A37:Q3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Cristian</cp:lastModifiedBy>
  <cp:lastPrinted>2019-01-22T21:46:34Z</cp:lastPrinted>
  <dcterms:created xsi:type="dcterms:W3CDTF">2008-03-24T18:56:52Z</dcterms:created>
  <dcterms:modified xsi:type="dcterms:W3CDTF">2019-01-23T16:04:52Z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