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F6a_EAEPED_COG" sheetId="1" r:id="rId1"/>
  </sheets>
  <definedNames>
    <definedName name="_xlnm.Print_Area" localSheetId="0">'F6a_EAEPED_COG'!$A$1:$J$186</definedName>
  </definedNames>
  <calcPr fullCalcOnLoad="1"/>
</workbook>
</file>

<file path=xl/sharedStrings.xml><?xml version="1.0" encoding="utf-8"?>
<sst xmlns="http://schemas.openxmlformats.org/spreadsheetml/2006/main" count="170" uniqueCount="99">
  <si>
    <t>Estado Analítico del Ejercicio del Presupuesto de Egresos Detallado - LDF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</si>
  <si>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</si>
  <si>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</si>
  <si>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</si>
  <si>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</si>
  <si>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</si>
  <si>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</si>
  <si>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</si>
  <si>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</si>
  <si>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</si>
  <si>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</si>
  <si>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</si>
  <si>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</si>
  <si>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</si>
  <si>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</si>
  <si>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</si>
  <si>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</si>
  <si>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</si>
  <si>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</si>
  <si>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</si>
  <si>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</si>
  <si>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</si>
  <si>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</si>
  <si>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</si>
  <si>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</si>
  <si>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</si>
  <si>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</si>
  <si>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</si>
  <si>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</si>
  <si>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</si>
  <si>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</si>
  <si>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</si>
  <si>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</si>
  <si>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</si>
  <si>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</si>
  <si>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</si>
  <si>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</si>
  <si>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</si>
  <si>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</si>
  <si>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</si>
  <si>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</si>
  <si>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</si>
  <si>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</si>
  <si>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</si>
  <si>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</si>
  <si>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</si>
  <si>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</si>
  <si>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</si>
  <si>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</si>
  <si>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</si>
  <si>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</si>
  <si>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</si>
  <si>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</si>
  <si>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</si>
  <si>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</si>
  <si>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</si>
  <si>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</si>
  <si>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</si>
  <si>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</si>
  <si>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</si>
  <si>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</si>
  <si>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</si>
  <si>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</si>
  <si>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</si>
  <si>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</si>
  <si>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</si>
  <si>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</si>
  <si>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</si>
  <si>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</si>
  <si>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</si>
  <si>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</si>
  <si>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</si>
  <si>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</si>
  <si>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</si>
  <si>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</si>
  <si>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</si>
  <si>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</si>
  <si>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</si>
  <si>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</si>
  <si>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</si>
  <si>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</si>
  <si>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</si>
  <si>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</si>
  <si>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</si>
  <si>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</si>
  <si>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</si>
  <si>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 xml:space="preserve">g5) Inversiones en Fideicomisos, Mandatos y Otros Análogos Fideicomiso de Desastres Naturales (Informativo) </t>
  </si>
  <si>
    <t>MUNICIPIO DE ZACAPU MICHOACAN</t>
  </si>
  <si>
    <t>Clasificación por Objeto del Gasto (Capítulo y Concepto)</t>
  </si>
  <si>
    <t>DEL 01 DE ENERO DEL2018 AL 30 DE JUNIO DEL 2018</t>
  </si>
  <si>
    <t>Bajo protesta de decir verdad declaramos que los Estados Financieros y sus notas, son razonablemente correctos y son responsabilidad del emisor.</t>
  </si>
  <si>
    <t>GERARDO TORRES OCHOA</t>
  </si>
  <si>
    <t>LIC. VICTOR PEREZ GARCIA</t>
  </si>
  <si>
    <t>C.P. YSMAEL DANIEL AMBRIZ ZAMUDIO</t>
  </si>
  <si>
    <t>C. YERIDA YAZMIN MARTINEZ ZAVALA</t>
  </si>
  <si>
    <t>PRESIDENTE MUNICIPAL</t>
  </si>
  <si>
    <t>SINDICO MUNICIPAL</t>
  </si>
  <si>
    <t>TESORERO MUNICIPAL</t>
  </si>
  <si>
    <t>CONTRALOR MUNICIPAL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</si>
</sst>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hh:mm:ss\ AM/PM"/>
    <numFmt numFmtId="166" formatCode="0.0"/>
    <numFmt numFmtId="167" formatCode="#,##0_ ;[Red]\-#,##0\ 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20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2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5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167" fontId="2" fillId="0" borderId="12" xfId="0" applyNumberFormat="1" applyFont="1" applyBorder="1" applyAlignment="1">
      <alignment/>
    </xf>
    <xf numFmtId="167" fontId="2" fillId="0" borderId="13" xfId="0" applyNumberFormat="1" applyFont="1" applyBorder="1" applyAlignment="1">
      <alignment/>
    </xf>
    <xf numFmtId="167" fontId="0" fillId="0" borderId="13" xfId="0" applyNumberFormat="1" applyBorder="1" applyAlignment="1">
      <alignment/>
    </xf>
    <xf numFmtId="167" fontId="2" fillId="0" borderId="13" xfId="0" applyNumberFormat="1" applyFont="1" applyFill="1" applyBorder="1" applyAlignment="1">
      <alignment/>
    </xf>
    <xf numFmtId="167" fontId="0" fillId="0" borderId="13" xfId="0" applyNumberFormat="1" applyFill="1" applyBorder="1" applyAlignment="1">
      <alignment/>
    </xf>
    <xf numFmtId="167" fontId="0" fillId="0" borderId="14" xfId="0" applyNumberFormat="1" applyBorder="1" applyAlignment="1">
      <alignment/>
    </xf>
    <xf numFmtId="167" fontId="2" fillId="0" borderId="14" xfId="0" applyNumberFormat="1" applyFont="1" applyBorder="1" applyAlignment="1">
      <alignment/>
    </xf>
    <xf numFmtId="0" fontId="2" fillId="0" borderId="0" xfId="0" applyFont="1" applyBorder="1" applyAlignment="1" applyProtection="1">
      <alignment/>
      <protection/>
    </xf>
    <xf numFmtId="14" fontId="2" fillId="0" borderId="0" xfId="0" applyNumberFormat="1" applyFont="1" applyBorder="1" applyAlignment="1" applyProtection="1">
      <alignment/>
      <protection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left" indent="1"/>
    </xf>
    <xf numFmtId="0" fontId="2" fillId="0" borderId="17" xfId="0" applyFont="1" applyBorder="1" applyAlignment="1">
      <alignment horizontal="left" indent="1"/>
    </xf>
    <xf numFmtId="0" fontId="2" fillId="0" borderId="18" xfId="0" applyFont="1" applyBorder="1" applyAlignment="1">
      <alignment horizontal="left" indent="2"/>
    </xf>
    <xf numFmtId="0" fontId="2" fillId="0" borderId="19" xfId="0" applyFont="1" applyBorder="1" applyAlignment="1">
      <alignment horizontal="left" indent="2"/>
    </xf>
    <xf numFmtId="0" fontId="0" fillId="0" borderId="18" xfId="0" applyBorder="1" applyAlignment="1">
      <alignment horizontal="left" indent="3"/>
    </xf>
    <xf numFmtId="0" fontId="0" fillId="0" borderId="19" xfId="0" applyBorder="1" applyAlignment="1">
      <alignment horizontal="left" indent="3"/>
    </xf>
    <xf numFmtId="0" fontId="2" fillId="0" borderId="18" xfId="0" applyFont="1" applyFill="1" applyBorder="1" applyAlignment="1">
      <alignment horizontal="left" indent="2"/>
    </xf>
    <xf numFmtId="0" fontId="2" fillId="0" borderId="19" xfId="0" applyFont="1" applyFill="1" applyBorder="1" applyAlignment="1">
      <alignment horizontal="left" indent="2"/>
    </xf>
    <xf numFmtId="0" fontId="0" fillId="0" borderId="18" xfId="0" applyFill="1" applyBorder="1" applyAlignment="1">
      <alignment horizontal="left" indent="3"/>
    </xf>
    <xf numFmtId="0" fontId="0" fillId="0" borderId="19" xfId="0" applyFill="1" applyBorder="1" applyAlignment="1">
      <alignment horizontal="left" indent="3"/>
    </xf>
    <xf numFmtId="0" fontId="0" fillId="0" borderId="20" xfId="0" applyBorder="1" applyAlignment="1">
      <alignment horizontal="left" indent="3"/>
    </xf>
    <xf numFmtId="0" fontId="0" fillId="0" borderId="21" xfId="0" applyBorder="1" applyAlignment="1">
      <alignment horizontal="left" indent="3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2" fillId="0" borderId="18" xfId="0" applyFont="1" applyBorder="1" applyAlignment="1">
      <alignment horizontal="left" indent="1"/>
    </xf>
    <xf numFmtId="0" fontId="2" fillId="0" borderId="19" xfId="0" applyFont="1" applyBorder="1" applyAlignment="1">
      <alignment horizontal="left" indent="1"/>
    </xf>
    <xf numFmtId="0" fontId="0" fillId="0" borderId="20" xfId="0" applyBorder="1" applyAlignment="1">
      <alignment horizontal="left" indent="1"/>
    </xf>
    <xf numFmtId="0" fontId="0" fillId="0" borderId="21" xfId="0" applyBorder="1" applyAlignment="1">
      <alignment horizontal="left" indent="1"/>
    </xf>
    <xf numFmtId="0" fontId="0" fillId="0" borderId="18" xfId="0" applyBorder="1" applyAlignment="1">
      <alignment horizontal="left" vertical="center" wrapText="1" indent="3"/>
    </xf>
    <xf numFmtId="0" fontId="0" fillId="0" borderId="19" xfId="0" applyBorder="1" applyAlignment="1">
      <alignment horizontal="left" vertical="center" wrapText="1" indent="3"/>
    </xf>
    <xf numFmtId="0" fontId="0" fillId="0" borderId="18" xfId="0" applyBorder="1" applyAlignment="1">
      <alignment horizontal="left" indent="1"/>
    </xf>
    <xf numFmtId="0" fontId="0" fillId="0" borderId="19" xfId="0" applyBorder="1" applyAlignment="1">
      <alignment horizontal="left" indent="1"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0" fontId="19" fillId="0" borderId="0" xfId="0" applyFont="1" applyBorder="1" applyAlignment="1" applyProtection="1">
      <alignment horizontal="center"/>
      <protection/>
    </xf>
    <xf numFmtId="0" fontId="36" fillId="0" borderId="0" xfId="0" applyFont="1" applyAlignment="1">
      <alignment horizontal="center"/>
    </xf>
    <xf numFmtId="0" fontId="19" fillId="0" borderId="0" xfId="0" applyFont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2247900</xdr:colOff>
      <xdr:row>6</xdr:row>
      <xdr:rowOff>85725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00025"/>
          <a:ext cx="22479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186"/>
  <sheetViews>
    <sheetView tabSelected="1" zoomScalePageLayoutView="0" workbookViewId="0" topLeftCell="A146">
      <selection activeCell="A171" sqref="A171:IV171"/>
    </sheetView>
  </sheetViews>
  <sheetFormatPr defaultColWidth="11.421875" defaultRowHeight="15"/>
  <cols>
    <col min="1" max="1" width="5.421875" style="0" customWidth="1"/>
    <col min="2" max="2" width="73.421875" style="0" customWidth="1"/>
    <col min="3" max="3" width="13.28125" style="0" customWidth="1"/>
    <col min="4" max="9" width="28.7109375" style="0" customWidth="1"/>
  </cols>
  <sheetData>
    <row r="1" ht="15.75" thickBot="1"/>
    <row r="2" spans="2:9" ht="15">
      <c r="B2" s="15" t="s">
        <v>87</v>
      </c>
      <c r="C2" s="16"/>
      <c r="D2" s="16"/>
      <c r="E2" s="16"/>
      <c r="F2" s="16"/>
      <c r="G2" s="16"/>
      <c r="H2" s="16"/>
      <c r="I2" s="17"/>
    </row>
    <row r="3" spans="2:9" ht="15">
      <c r="B3" s="18" t="s">
        <v>0</v>
      </c>
      <c r="C3" s="19"/>
      <c r="D3" s="19"/>
      <c r="E3" s="19"/>
      <c r="F3" s="19"/>
      <c r="G3" s="19"/>
      <c r="H3" s="19"/>
      <c r="I3" s="20"/>
    </row>
    <row r="4" spans="2:9" ht="15">
      <c r="B4" s="18" t="s">
        <v>88</v>
      </c>
      <c r="C4" s="19"/>
      <c r="D4" s="19"/>
      <c r="E4" s="19"/>
      <c r="F4" s="19"/>
      <c r="G4" s="19"/>
      <c r="H4" s="19"/>
      <c r="I4" s="20"/>
    </row>
    <row r="5" spans="2:9" ht="15">
      <c r="B5" s="18" t="s">
        <v>89</v>
      </c>
      <c r="C5" s="19"/>
      <c r="D5" s="19"/>
      <c r="E5" s="19"/>
      <c r="F5" s="19"/>
      <c r="G5" s="19"/>
      <c r="H5" s="19"/>
      <c r="I5" s="20"/>
    </row>
    <row r="6" spans="2:9" ht="15.75" thickBot="1">
      <c r="B6" s="21" t="s">
        <v>1</v>
      </c>
      <c r="C6" s="22"/>
      <c r="D6" s="22"/>
      <c r="E6" s="22"/>
      <c r="F6" s="22"/>
      <c r="G6" s="22"/>
      <c r="H6" s="22"/>
      <c r="I6" s="23"/>
    </row>
    <row r="7" spans="2:9" ht="15">
      <c r="B7" s="24" t="s">
        <v>2</v>
      </c>
      <c r="C7" s="25"/>
      <c r="D7" s="24" t="s">
        <v>3</v>
      </c>
      <c r="E7" s="30"/>
      <c r="F7" s="30"/>
      <c r="G7" s="30"/>
      <c r="H7" s="25"/>
      <c r="I7" s="25" t="s">
        <v>4</v>
      </c>
    </row>
    <row r="8" spans="2:9" ht="15.75" thickBot="1">
      <c r="B8" s="26"/>
      <c r="C8" s="27"/>
      <c r="D8" s="28"/>
      <c r="E8" s="31"/>
      <c r="F8" s="31"/>
      <c r="G8" s="31"/>
      <c r="H8" s="29"/>
      <c r="I8" s="27"/>
    </row>
    <row r="9" spans="2:9" ht="30.75" thickBot="1">
      <c r="B9" s="28"/>
      <c r="C9" s="29"/>
      <c r="D9" s="4" t="s">
        <v>5</v>
      </c>
      <c r="E9" s="5" t="s">
        <v>6</v>
      </c>
      <c r="F9" s="4" t="s">
        <v>7</v>
      </c>
      <c r="G9" s="4" t="s">
        <v>8</v>
      </c>
      <c r="H9" s="4" t="s">
        <v>9</v>
      </c>
      <c r="I9" s="29"/>
    </row>
    <row r="10" spans="2:9" ht="18" customHeight="1">
      <c r="B10" s="32" t="s">
        <v>10</v>
      </c>
      <c r="C10" s="33"/>
      <c r="D10" s="6">
        <f>D11+D19+D29+D39+D49+D59+D63+D72+D76</f>
        <v>115711752.71999998</v>
      </c>
      <c r="E10" s="6">
        <f>E11+E19+E29+E39+E49+E59+E63+E72+E76</f>
        <v>0</v>
      </c>
      <c r="F10" s="7">
        <f>D10+E10</f>
        <v>115711752.71999998</v>
      </c>
      <c r="G10" s="6">
        <f>G11+G19+G29+G39+G49+G59+G63+G72+G76</f>
        <v>66868397.53000001</v>
      </c>
      <c r="H10" s="6">
        <f>H11+H19+H29+H39+H49+H59+H63+H72+H76</f>
        <v>66853354.23000001</v>
      </c>
      <c r="I10" s="7">
        <f>F10-G10</f>
        <v>48843355.189999975</v>
      </c>
    </row>
    <row r="11" spans="2:9" s="1" customFormat="1" ht="18" customHeight="1">
      <c r="B11" s="34" t="s">
        <v>11</v>
      </c>
      <c r="C11" s="35"/>
      <c r="D11" s="7">
        <f>SUM(D12:D18)</f>
        <v>68857370.07</v>
      </c>
      <c r="E11" s="7">
        <f>SUM(E12:E18)</f>
        <v>0</v>
      </c>
      <c r="F11" s="7">
        <f>D11+E11</f>
        <v>68857370.07</v>
      </c>
      <c r="G11" s="7">
        <f>SUM(G12:G18)</f>
        <v>31183226.13</v>
      </c>
      <c r="H11" s="7">
        <f>SUM(H12:H18)</f>
        <v>31168182.83</v>
      </c>
      <c r="I11" s="7">
        <f>F11-G11</f>
        <v>37674143.94</v>
      </c>
    </row>
    <row r="12" spans="2:9" ht="18" customHeight="1">
      <c r="B12" s="36" t="s">
        <v>12</v>
      </c>
      <c r="C12" s="37"/>
      <c r="D12" s="8">
        <v>45218103.38</v>
      </c>
      <c r="E12" s="8">
        <v>0</v>
      </c>
      <c r="F12" s="7">
        <f aca="true" t="shared" si="0" ref="F12:F75">D12+E12</f>
        <v>45218103.38</v>
      </c>
      <c r="G12" s="8">
        <v>22297861.71</v>
      </c>
      <c r="H12" s="8">
        <v>22282818.41</v>
      </c>
      <c r="I12" s="7">
        <f aca="true" t="shared" si="1" ref="I12:I75">F12-G12</f>
        <v>22920241.67</v>
      </c>
    </row>
    <row r="13" spans="2:9" ht="18" customHeight="1">
      <c r="B13" s="36" t="s">
        <v>13</v>
      </c>
      <c r="C13" s="37"/>
      <c r="D13" s="8">
        <v>5109934.8</v>
      </c>
      <c r="E13" s="8">
        <v>0</v>
      </c>
      <c r="F13" s="7">
        <f t="shared" si="0"/>
        <v>5109934.8</v>
      </c>
      <c r="G13" s="8">
        <v>2729386.75</v>
      </c>
      <c r="H13" s="8">
        <v>2729386.75</v>
      </c>
      <c r="I13" s="7">
        <f t="shared" si="1"/>
        <v>2380548.05</v>
      </c>
    </row>
    <row r="14" spans="2:9" ht="18" customHeight="1">
      <c r="B14" s="36" t="s">
        <v>14</v>
      </c>
      <c r="C14" s="37"/>
      <c r="D14" s="8">
        <v>17906772.98</v>
      </c>
      <c r="E14" s="8">
        <v>0</v>
      </c>
      <c r="F14" s="7">
        <f t="shared" si="0"/>
        <v>17906772.98</v>
      </c>
      <c r="G14" s="8">
        <v>5535822.55</v>
      </c>
      <c r="H14" s="8">
        <v>5535822.55</v>
      </c>
      <c r="I14" s="7">
        <f t="shared" si="1"/>
        <v>12370950.43</v>
      </c>
    </row>
    <row r="15" spans="2:9" ht="18" customHeight="1">
      <c r="B15" s="36" t="s">
        <v>15</v>
      </c>
      <c r="C15" s="37"/>
      <c r="D15" s="8">
        <v>0</v>
      </c>
      <c r="E15" s="8">
        <v>0</v>
      </c>
      <c r="F15" s="7">
        <f t="shared" si="0"/>
        <v>0</v>
      </c>
      <c r="G15" s="8">
        <v>51056.22</v>
      </c>
      <c r="H15" s="8">
        <v>51056.22</v>
      </c>
      <c r="I15" s="7">
        <f t="shared" si="1"/>
        <v>-51056.22</v>
      </c>
    </row>
    <row r="16" spans="2:9" ht="18" customHeight="1">
      <c r="B16" s="36" t="s">
        <v>16</v>
      </c>
      <c r="C16" s="37"/>
      <c r="D16" s="8">
        <v>622558.91</v>
      </c>
      <c r="E16" s="8">
        <v>0</v>
      </c>
      <c r="F16" s="7">
        <f t="shared" si="0"/>
        <v>622558.91</v>
      </c>
      <c r="G16" s="8">
        <v>569098.9</v>
      </c>
      <c r="H16" s="8">
        <v>569098.9</v>
      </c>
      <c r="I16" s="7">
        <f t="shared" si="1"/>
        <v>53460.01000000001</v>
      </c>
    </row>
    <row r="17" spans="2:9" ht="18" customHeight="1">
      <c r="B17" s="36" t="s">
        <v>17</v>
      </c>
      <c r="C17" s="37"/>
      <c r="D17" s="8">
        <v>0</v>
      </c>
      <c r="E17" s="8">
        <v>0</v>
      </c>
      <c r="F17" s="7">
        <f t="shared" si="0"/>
        <v>0</v>
      </c>
      <c r="G17" s="8">
        <v>0</v>
      </c>
      <c r="H17" s="8">
        <v>0</v>
      </c>
      <c r="I17" s="7">
        <f t="shared" si="1"/>
        <v>0</v>
      </c>
    </row>
    <row r="18" spans="2:9" ht="18" customHeight="1">
      <c r="B18" s="36" t="s">
        <v>18</v>
      </c>
      <c r="C18" s="37"/>
      <c r="D18" s="8">
        <v>0</v>
      </c>
      <c r="E18" s="8">
        <v>0</v>
      </c>
      <c r="F18" s="7">
        <f t="shared" si="0"/>
        <v>0</v>
      </c>
      <c r="G18" s="8">
        <v>0</v>
      </c>
      <c r="H18" s="8">
        <v>0</v>
      </c>
      <c r="I18" s="7">
        <f t="shared" si="1"/>
        <v>0</v>
      </c>
    </row>
    <row r="19" spans="2:9" s="2" customFormat="1" ht="18" customHeight="1">
      <c r="B19" s="38" t="s">
        <v>19</v>
      </c>
      <c r="C19" s="39"/>
      <c r="D19" s="9">
        <f>SUM(D20:D28)</f>
        <v>4584630</v>
      </c>
      <c r="E19" s="9">
        <f>SUM(E20:E28)</f>
        <v>0</v>
      </c>
      <c r="F19" s="9">
        <f t="shared" si="0"/>
        <v>4584630</v>
      </c>
      <c r="G19" s="9">
        <f>SUM(G20:G28)</f>
        <v>10310962.47</v>
      </c>
      <c r="H19" s="9">
        <f>SUM(H20:H28)</f>
        <v>10310962.47</v>
      </c>
      <c r="I19" s="9">
        <f t="shared" si="1"/>
        <v>-5726332.470000001</v>
      </c>
    </row>
    <row r="20" spans="2:9" ht="18" customHeight="1">
      <c r="B20" s="36" t="s">
        <v>20</v>
      </c>
      <c r="C20" s="37"/>
      <c r="D20" s="8">
        <v>660600</v>
      </c>
      <c r="E20" s="8">
        <v>0</v>
      </c>
      <c r="F20" s="7">
        <f t="shared" si="0"/>
        <v>660600</v>
      </c>
      <c r="G20" s="8">
        <v>1537855.83</v>
      </c>
      <c r="H20" s="8">
        <v>1537855.83</v>
      </c>
      <c r="I20" s="7">
        <f t="shared" si="1"/>
        <v>-877255.8300000001</v>
      </c>
    </row>
    <row r="21" spans="2:9" ht="18" customHeight="1">
      <c r="B21" s="36" t="s">
        <v>21</v>
      </c>
      <c r="C21" s="37"/>
      <c r="D21" s="8">
        <v>191280</v>
      </c>
      <c r="E21" s="8">
        <v>0</v>
      </c>
      <c r="F21" s="7">
        <f t="shared" si="0"/>
        <v>191280</v>
      </c>
      <c r="G21" s="8">
        <v>405301.21</v>
      </c>
      <c r="H21" s="8">
        <v>405301.21</v>
      </c>
      <c r="I21" s="7">
        <f t="shared" si="1"/>
        <v>-214021.21000000002</v>
      </c>
    </row>
    <row r="22" spans="2:9" ht="18" customHeight="1">
      <c r="B22" s="36" t="s">
        <v>22</v>
      </c>
      <c r="C22" s="37"/>
      <c r="D22" s="8">
        <v>0</v>
      </c>
      <c r="E22" s="8">
        <v>0</v>
      </c>
      <c r="F22" s="7">
        <f t="shared" si="0"/>
        <v>0</v>
      </c>
      <c r="G22" s="8">
        <v>5000</v>
      </c>
      <c r="H22" s="8">
        <v>5000</v>
      </c>
      <c r="I22" s="7">
        <f t="shared" si="1"/>
        <v>-5000</v>
      </c>
    </row>
    <row r="23" spans="2:9" ht="18" customHeight="1">
      <c r="B23" s="36" t="s">
        <v>23</v>
      </c>
      <c r="C23" s="37"/>
      <c r="D23" s="8">
        <v>600000</v>
      </c>
      <c r="E23" s="8">
        <v>0</v>
      </c>
      <c r="F23" s="7">
        <f t="shared" si="0"/>
        <v>600000</v>
      </c>
      <c r="G23" s="8">
        <v>2732577.41</v>
      </c>
      <c r="H23" s="8">
        <v>2732577.41</v>
      </c>
      <c r="I23" s="7">
        <f t="shared" si="1"/>
        <v>-2132577.41</v>
      </c>
    </row>
    <row r="24" spans="2:9" ht="18" customHeight="1">
      <c r="B24" s="36" t="s">
        <v>24</v>
      </c>
      <c r="C24" s="37"/>
      <c r="D24" s="8">
        <v>1794600</v>
      </c>
      <c r="E24" s="8">
        <v>0</v>
      </c>
      <c r="F24" s="7">
        <f t="shared" si="0"/>
        <v>1794600</v>
      </c>
      <c r="G24" s="8">
        <v>949380.97</v>
      </c>
      <c r="H24" s="8">
        <v>949380.97</v>
      </c>
      <c r="I24" s="7">
        <f t="shared" si="1"/>
        <v>845219.03</v>
      </c>
    </row>
    <row r="25" spans="2:9" ht="18" customHeight="1">
      <c r="B25" s="36" t="s">
        <v>25</v>
      </c>
      <c r="C25" s="37"/>
      <c r="D25" s="8">
        <v>0</v>
      </c>
      <c r="E25" s="8">
        <v>0</v>
      </c>
      <c r="F25" s="7">
        <f t="shared" si="0"/>
        <v>0</v>
      </c>
      <c r="G25" s="8">
        <v>3271156.52</v>
      </c>
      <c r="H25" s="8">
        <v>3271156.52</v>
      </c>
      <c r="I25" s="7">
        <f t="shared" si="1"/>
        <v>-3271156.52</v>
      </c>
    </row>
    <row r="26" spans="2:9" ht="18" customHeight="1">
      <c r="B26" s="36" t="s">
        <v>26</v>
      </c>
      <c r="C26" s="37"/>
      <c r="D26" s="8">
        <v>672750</v>
      </c>
      <c r="E26" s="8">
        <v>0</v>
      </c>
      <c r="F26" s="7">
        <f t="shared" si="0"/>
        <v>672750</v>
      </c>
      <c r="G26" s="8">
        <v>637107.31</v>
      </c>
      <c r="H26" s="8">
        <v>637107.31</v>
      </c>
      <c r="I26" s="7">
        <f t="shared" si="1"/>
        <v>35642.689999999944</v>
      </c>
    </row>
    <row r="27" spans="2:9" ht="18" customHeight="1">
      <c r="B27" s="36" t="s">
        <v>27</v>
      </c>
      <c r="C27" s="37"/>
      <c r="D27" s="8">
        <v>0</v>
      </c>
      <c r="E27" s="8">
        <v>0</v>
      </c>
      <c r="F27" s="7">
        <f t="shared" si="0"/>
        <v>0</v>
      </c>
      <c r="G27" s="8">
        <v>0</v>
      </c>
      <c r="H27" s="8">
        <v>0</v>
      </c>
      <c r="I27" s="7">
        <f t="shared" si="1"/>
        <v>0</v>
      </c>
    </row>
    <row r="28" spans="2:9" ht="18" customHeight="1">
      <c r="B28" s="36" t="s">
        <v>28</v>
      </c>
      <c r="C28" s="37"/>
      <c r="D28" s="8">
        <v>665400</v>
      </c>
      <c r="E28" s="8">
        <v>0</v>
      </c>
      <c r="F28" s="7">
        <f t="shared" si="0"/>
        <v>665400</v>
      </c>
      <c r="G28" s="8">
        <v>772583.22</v>
      </c>
      <c r="H28" s="8">
        <v>772583.22</v>
      </c>
      <c r="I28" s="7">
        <f t="shared" si="1"/>
        <v>-107183.21999999997</v>
      </c>
    </row>
    <row r="29" spans="2:9" s="2" customFormat="1" ht="18" customHeight="1">
      <c r="B29" s="38" t="s">
        <v>29</v>
      </c>
      <c r="C29" s="39"/>
      <c r="D29" s="9">
        <f>SUM(D30:D38)</f>
        <v>15809742.14</v>
      </c>
      <c r="E29" s="9">
        <f>SUM(E30:E38)</f>
        <v>0</v>
      </c>
      <c r="F29" s="9">
        <f t="shared" si="0"/>
        <v>15809742.14</v>
      </c>
      <c r="G29" s="9">
        <f>SUM(G30:G38)</f>
        <v>13173224.400000002</v>
      </c>
      <c r="H29" s="9">
        <f>SUM(H30:H38)</f>
        <v>13173224.400000002</v>
      </c>
      <c r="I29" s="9">
        <f t="shared" si="1"/>
        <v>2636517.7399999984</v>
      </c>
    </row>
    <row r="30" spans="2:9" ht="18" customHeight="1">
      <c r="B30" s="36" t="s">
        <v>30</v>
      </c>
      <c r="C30" s="37"/>
      <c r="D30" s="8">
        <v>824731</v>
      </c>
      <c r="E30" s="8">
        <v>0</v>
      </c>
      <c r="F30" s="7">
        <f t="shared" si="0"/>
        <v>824731</v>
      </c>
      <c r="G30" s="8">
        <v>855261.25</v>
      </c>
      <c r="H30" s="8">
        <v>855261.25</v>
      </c>
      <c r="I30" s="7">
        <f t="shared" si="1"/>
        <v>-30530.25</v>
      </c>
    </row>
    <row r="31" spans="2:9" ht="18" customHeight="1">
      <c r="B31" s="36" t="s">
        <v>31</v>
      </c>
      <c r="C31" s="37"/>
      <c r="D31" s="8">
        <v>1453040</v>
      </c>
      <c r="E31" s="8">
        <v>0</v>
      </c>
      <c r="F31" s="7">
        <f t="shared" si="0"/>
        <v>1453040</v>
      </c>
      <c r="G31" s="8">
        <v>3508139.2</v>
      </c>
      <c r="H31" s="8">
        <v>3508139.2</v>
      </c>
      <c r="I31" s="7">
        <f t="shared" si="1"/>
        <v>-2055099.2000000002</v>
      </c>
    </row>
    <row r="32" spans="2:9" ht="18" customHeight="1">
      <c r="B32" s="36" t="s">
        <v>32</v>
      </c>
      <c r="C32" s="37"/>
      <c r="D32" s="8">
        <v>1378940</v>
      </c>
      <c r="E32" s="8">
        <v>0</v>
      </c>
      <c r="F32" s="7">
        <f t="shared" si="0"/>
        <v>1378940</v>
      </c>
      <c r="G32" s="8">
        <v>1013434.4</v>
      </c>
      <c r="H32" s="8">
        <v>1013434.4</v>
      </c>
      <c r="I32" s="7">
        <f t="shared" si="1"/>
        <v>365505.6</v>
      </c>
    </row>
    <row r="33" spans="2:9" ht="18" customHeight="1">
      <c r="B33" s="36" t="s">
        <v>33</v>
      </c>
      <c r="C33" s="37"/>
      <c r="D33" s="8">
        <v>162481.14</v>
      </c>
      <c r="E33" s="8">
        <v>0</v>
      </c>
      <c r="F33" s="7">
        <f t="shared" si="0"/>
        <v>162481.14</v>
      </c>
      <c r="G33" s="8">
        <v>91766.31</v>
      </c>
      <c r="H33" s="8">
        <v>91766.31</v>
      </c>
      <c r="I33" s="7">
        <f t="shared" si="1"/>
        <v>70714.83000000002</v>
      </c>
    </row>
    <row r="34" spans="2:9" ht="18" customHeight="1">
      <c r="B34" s="36" t="s">
        <v>34</v>
      </c>
      <c r="C34" s="37"/>
      <c r="D34" s="8">
        <v>838900</v>
      </c>
      <c r="E34" s="8">
        <v>0</v>
      </c>
      <c r="F34" s="7">
        <f t="shared" si="0"/>
        <v>838900</v>
      </c>
      <c r="G34" s="8">
        <v>3581721.55</v>
      </c>
      <c r="H34" s="8">
        <v>3581721.55</v>
      </c>
      <c r="I34" s="7">
        <f t="shared" si="1"/>
        <v>-2742821.55</v>
      </c>
    </row>
    <row r="35" spans="2:9" ht="18" customHeight="1">
      <c r="B35" s="36" t="s">
        <v>35</v>
      </c>
      <c r="C35" s="37"/>
      <c r="D35" s="8">
        <v>1152000</v>
      </c>
      <c r="E35" s="8">
        <v>0</v>
      </c>
      <c r="F35" s="7">
        <f t="shared" si="0"/>
        <v>1152000</v>
      </c>
      <c r="G35" s="8">
        <v>637672.17</v>
      </c>
      <c r="H35" s="8">
        <v>637672.17</v>
      </c>
      <c r="I35" s="7">
        <f t="shared" si="1"/>
        <v>514327.82999999996</v>
      </c>
    </row>
    <row r="36" spans="2:9" ht="18" customHeight="1">
      <c r="B36" s="36" t="s">
        <v>36</v>
      </c>
      <c r="C36" s="37"/>
      <c r="D36" s="8">
        <v>499200</v>
      </c>
      <c r="E36" s="8">
        <v>0</v>
      </c>
      <c r="F36" s="7">
        <f t="shared" si="0"/>
        <v>499200</v>
      </c>
      <c r="G36" s="8">
        <v>242920.81</v>
      </c>
      <c r="H36" s="8">
        <v>242920.81</v>
      </c>
      <c r="I36" s="7">
        <f t="shared" si="1"/>
        <v>256279.19</v>
      </c>
    </row>
    <row r="37" spans="2:9" ht="18" customHeight="1">
      <c r="B37" s="36" t="s">
        <v>37</v>
      </c>
      <c r="C37" s="37"/>
      <c r="D37" s="8">
        <v>6444450</v>
      </c>
      <c r="E37" s="8">
        <v>0</v>
      </c>
      <c r="F37" s="7">
        <f t="shared" si="0"/>
        <v>6444450</v>
      </c>
      <c r="G37" s="8">
        <v>2980913.32</v>
      </c>
      <c r="H37" s="8">
        <v>2980913.32</v>
      </c>
      <c r="I37" s="7">
        <f t="shared" si="1"/>
        <v>3463536.68</v>
      </c>
    </row>
    <row r="38" spans="2:9" s="3" customFormat="1" ht="18" customHeight="1">
      <c r="B38" s="40" t="s">
        <v>38</v>
      </c>
      <c r="C38" s="41"/>
      <c r="D38" s="10">
        <v>3056000</v>
      </c>
      <c r="E38" s="10">
        <v>0</v>
      </c>
      <c r="F38" s="9">
        <f t="shared" si="0"/>
        <v>3056000</v>
      </c>
      <c r="G38" s="10">
        <v>261395.39</v>
      </c>
      <c r="H38" s="10">
        <v>261395.39</v>
      </c>
      <c r="I38" s="9">
        <f t="shared" si="1"/>
        <v>2794604.61</v>
      </c>
    </row>
    <row r="39" spans="2:9" s="1" customFormat="1" ht="18" customHeight="1">
      <c r="B39" s="34" t="s">
        <v>39</v>
      </c>
      <c r="C39" s="35"/>
      <c r="D39" s="7">
        <f>SUM(D40:D48)</f>
        <v>12928937.719999999</v>
      </c>
      <c r="E39" s="7">
        <f>SUM(E40:E48)</f>
        <v>0</v>
      </c>
      <c r="F39" s="7">
        <f t="shared" si="0"/>
        <v>12928937.719999999</v>
      </c>
      <c r="G39" s="7">
        <f>SUM(G40:G48)</f>
        <v>5223353.459999999</v>
      </c>
      <c r="H39" s="7">
        <f>SUM(H40:H48)</f>
        <v>5223353.459999999</v>
      </c>
      <c r="I39" s="7">
        <f t="shared" si="1"/>
        <v>7705584.26</v>
      </c>
    </row>
    <row r="40" spans="2:9" ht="18" customHeight="1">
      <c r="B40" s="36" t="s">
        <v>40</v>
      </c>
      <c r="C40" s="37"/>
      <c r="D40" s="8">
        <v>0</v>
      </c>
      <c r="E40" s="8">
        <v>0</v>
      </c>
      <c r="F40" s="7">
        <f t="shared" si="0"/>
        <v>0</v>
      </c>
      <c r="G40" s="8">
        <v>0</v>
      </c>
      <c r="H40" s="8">
        <v>0</v>
      </c>
      <c r="I40" s="7">
        <f t="shared" si="1"/>
        <v>0</v>
      </c>
    </row>
    <row r="41" spans="2:9" ht="18" customHeight="1">
      <c r="B41" s="36" t="s">
        <v>41</v>
      </c>
      <c r="C41" s="37"/>
      <c r="D41" s="8">
        <v>0</v>
      </c>
      <c r="E41" s="8">
        <v>0</v>
      </c>
      <c r="F41" s="7">
        <f t="shared" si="0"/>
        <v>0</v>
      </c>
      <c r="G41" s="8">
        <v>0</v>
      </c>
      <c r="H41" s="8">
        <v>0</v>
      </c>
      <c r="I41" s="7">
        <f t="shared" si="1"/>
        <v>0</v>
      </c>
    </row>
    <row r="42" spans="2:9" ht="18" customHeight="1">
      <c r="B42" s="36" t="s">
        <v>42</v>
      </c>
      <c r="C42" s="37"/>
      <c r="D42" s="8">
        <v>296000</v>
      </c>
      <c r="E42" s="8">
        <v>0</v>
      </c>
      <c r="F42" s="7">
        <f t="shared" si="0"/>
        <v>296000</v>
      </c>
      <c r="G42" s="8">
        <v>142681</v>
      </c>
      <c r="H42" s="8">
        <v>142681</v>
      </c>
      <c r="I42" s="7">
        <f t="shared" si="1"/>
        <v>153319</v>
      </c>
    </row>
    <row r="43" spans="2:9" ht="18" customHeight="1">
      <c r="B43" s="36" t="s">
        <v>43</v>
      </c>
      <c r="C43" s="37"/>
      <c r="D43" s="8">
        <v>5919774.56</v>
      </c>
      <c r="E43" s="8">
        <v>0</v>
      </c>
      <c r="F43" s="7">
        <f t="shared" si="0"/>
        <v>5919774.56</v>
      </c>
      <c r="G43" s="8">
        <v>4162546.11</v>
      </c>
      <c r="H43" s="8">
        <v>4162546.11</v>
      </c>
      <c r="I43" s="7">
        <f t="shared" si="1"/>
        <v>1757228.4499999997</v>
      </c>
    </row>
    <row r="44" spans="2:9" ht="18" customHeight="1">
      <c r="B44" s="36" t="s">
        <v>44</v>
      </c>
      <c r="C44" s="37"/>
      <c r="D44" s="8">
        <v>6713163.16</v>
      </c>
      <c r="E44" s="8">
        <v>0</v>
      </c>
      <c r="F44" s="7">
        <f t="shared" si="0"/>
        <v>6713163.16</v>
      </c>
      <c r="G44" s="8">
        <v>918126.35</v>
      </c>
      <c r="H44" s="8">
        <v>918126.35</v>
      </c>
      <c r="I44" s="7">
        <f t="shared" si="1"/>
        <v>5795036.8100000005</v>
      </c>
    </row>
    <row r="45" spans="2:9" ht="18" customHeight="1">
      <c r="B45" s="36" t="s">
        <v>45</v>
      </c>
      <c r="C45" s="37"/>
      <c r="D45" s="8">
        <v>0</v>
      </c>
      <c r="E45" s="8">
        <v>0</v>
      </c>
      <c r="F45" s="7">
        <f t="shared" si="0"/>
        <v>0</v>
      </c>
      <c r="G45" s="8">
        <v>0</v>
      </c>
      <c r="H45" s="8">
        <v>0</v>
      </c>
      <c r="I45" s="7">
        <f t="shared" si="1"/>
        <v>0</v>
      </c>
    </row>
    <row r="46" spans="2:9" ht="18" customHeight="1">
      <c r="B46" s="36" t="s">
        <v>46</v>
      </c>
      <c r="C46" s="37"/>
      <c r="D46" s="8">
        <v>0</v>
      </c>
      <c r="E46" s="8">
        <v>0</v>
      </c>
      <c r="F46" s="7">
        <f t="shared" si="0"/>
        <v>0</v>
      </c>
      <c r="G46" s="8">
        <v>0</v>
      </c>
      <c r="H46" s="8">
        <v>0</v>
      </c>
      <c r="I46" s="7">
        <f t="shared" si="1"/>
        <v>0</v>
      </c>
    </row>
    <row r="47" spans="2:9" ht="18" customHeight="1">
      <c r="B47" s="36" t="s">
        <v>47</v>
      </c>
      <c r="C47" s="37"/>
      <c r="D47" s="8">
        <v>0</v>
      </c>
      <c r="E47" s="8">
        <v>0</v>
      </c>
      <c r="F47" s="7">
        <f t="shared" si="0"/>
        <v>0</v>
      </c>
      <c r="G47" s="8">
        <v>0</v>
      </c>
      <c r="H47" s="8">
        <v>0</v>
      </c>
      <c r="I47" s="7">
        <f t="shared" si="1"/>
        <v>0</v>
      </c>
    </row>
    <row r="48" spans="2:9" s="3" customFormat="1" ht="18" customHeight="1">
      <c r="B48" s="40" t="s">
        <v>48</v>
      </c>
      <c r="C48" s="41"/>
      <c r="D48" s="10">
        <v>0</v>
      </c>
      <c r="E48" s="10">
        <v>0</v>
      </c>
      <c r="F48" s="9">
        <f t="shared" si="0"/>
        <v>0</v>
      </c>
      <c r="G48" s="10">
        <v>0</v>
      </c>
      <c r="H48" s="10">
        <v>0</v>
      </c>
      <c r="I48" s="9">
        <f t="shared" si="1"/>
        <v>0</v>
      </c>
    </row>
    <row r="49" spans="2:9" s="1" customFormat="1" ht="18" customHeight="1">
      <c r="B49" s="34" t="s">
        <v>49</v>
      </c>
      <c r="C49" s="35"/>
      <c r="D49" s="7">
        <f>SUM(D50:D58)</f>
        <v>12700437.719999999</v>
      </c>
      <c r="E49" s="7">
        <f>SUM(E50:E58)</f>
        <v>0</v>
      </c>
      <c r="F49" s="7">
        <f t="shared" si="0"/>
        <v>12700437.719999999</v>
      </c>
      <c r="G49" s="7">
        <f>SUM(G50:G58)</f>
        <v>5134518.81</v>
      </c>
      <c r="H49" s="7">
        <f>SUM(H50:H58)</f>
        <v>5134518.81</v>
      </c>
      <c r="I49" s="7">
        <f t="shared" si="1"/>
        <v>7565918.909999999</v>
      </c>
    </row>
    <row r="50" spans="2:9" ht="18" customHeight="1">
      <c r="B50" s="36" t="s">
        <v>50</v>
      </c>
      <c r="C50" s="37"/>
      <c r="D50" s="8">
        <v>67500</v>
      </c>
      <c r="E50" s="8">
        <v>0</v>
      </c>
      <c r="F50" s="7">
        <f t="shared" si="0"/>
        <v>67500</v>
      </c>
      <c r="G50" s="8">
        <v>16160.34</v>
      </c>
      <c r="H50" s="8">
        <v>16160.34</v>
      </c>
      <c r="I50" s="7">
        <f t="shared" si="1"/>
        <v>51339.66</v>
      </c>
    </row>
    <row r="51" spans="2:9" ht="18" customHeight="1">
      <c r="B51" s="36" t="s">
        <v>51</v>
      </c>
      <c r="C51" s="37"/>
      <c r="D51" s="8">
        <v>0</v>
      </c>
      <c r="E51" s="8">
        <v>0</v>
      </c>
      <c r="F51" s="7">
        <f t="shared" si="0"/>
        <v>0</v>
      </c>
      <c r="G51" s="8">
        <v>36918.01</v>
      </c>
      <c r="H51" s="8">
        <v>36918.01</v>
      </c>
      <c r="I51" s="7">
        <f t="shared" si="1"/>
        <v>-36918.01</v>
      </c>
    </row>
    <row r="52" spans="2:9" ht="18" customHeight="1">
      <c r="B52" s="36" t="s">
        <v>52</v>
      </c>
      <c r="C52" s="37"/>
      <c r="D52" s="8">
        <v>0</v>
      </c>
      <c r="E52" s="8">
        <v>0</v>
      </c>
      <c r="F52" s="7">
        <f t="shared" si="0"/>
        <v>0</v>
      </c>
      <c r="G52" s="8">
        <v>0</v>
      </c>
      <c r="H52" s="8">
        <v>0</v>
      </c>
      <c r="I52" s="7">
        <f t="shared" si="1"/>
        <v>0</v>
      </c>
    </row>
    <row r="53" spans="2:9" ht="18" customHeight="1">
      <c r="B53" s="36" t="s">
        <v>53</v>
      </c>
      <c r="C53" s="37"/>
      <c r="D53" s="8">
        <v>5919774.56</v>
      </c>
      <c r="E53" s="8">
        <v>0</v>
      </c>
      <c r="F53" s="7">
        <f t="shared" si="0"/>
        <v>5919774.56</v>
      </c>
      <c r="G53" s="8">
        <v>4162546.11</v>
      </c>
      <c r="H53" s="8">
        <v>4162546.11</v>
      </c>
      <c r="I53" s="7">
        <f t="shared" si="1"/>
        <v>1757228.4499999997</v>
      </c>
    </row>
    <row r="54" spans="2:9" ht="18" customHeight="1">
      <c r="B54" s="36" t="s">
        <v>54</v>
      </c>
      <c r="C54" s="37"/>
      <c r="D54" s="8">
        <v>6713163.16</v>
      </c>
      <c r="E54" s="8">
        <v>0</v>
      </c>
      <c r="F54" s="7">
        <f t="shared" si="0"/>
        <v>6713163.16</v>
      </c>
      <c r="G54" s="8">
        <v>918126.35</v>
      </c>
      <c r="H54" s="8">
        <v>918126.35</v>
      </c>
      <c r="I54" s="7">
        <f t="shared" si="1"/>
        <v>5795036.8100000005</v>
      </c>
    </row>
    <row r="55" spans="2:9" ht="18" customHeight="1">
      <c r="B55" s="36" t="s">
        <v>55</v>
      </c>
      <c r="C55" s="37"/>
      <c r="D55" s="8">
        <v>0</v>
      </c>
      <c r="E55" s="8">
        <v>0</v>
      </c>
      <c r="F55" s="7">
        <f t="shared" si="0"/>
        <v>0</v>
      </c>
      <c r="G55" s="8">
        <v>768</v>
      </c>
      <c r="H55" s="8">
        <v>768</v>
      </c>
      <c r="I55" s="7">
        <f t="shared" si="1"/>
        <v>-768</v>
      </c>
    </row>
    <row r="56" spans="2:9" ht="18" customHeight="1">
      <c r="B56" s="36" t="s">
        <v>56</v>
      </c>
      <c r="C56" s="37"/>
      <c r="D56" s="8">
        <v>0</v>
      </c>
      <c r="E56" s="8">
        <v>0</v>
      </c>
      <c r="F56" s="7">
        <f t="shared" si="0"/>
        <v>0</v>
      </c>
      <c r="G56" s="8">
        <v>0</v>
      </c>
      <c r="H56" s="8">
        <v>0</v>
      </c>
      <c r="I56" s="7">
        <f t="shared" si="1"/>
        <v>0</v>
      </c>
    </row>
    <row r="57" spans="2:9" ht="18" customHeight="1">
      <c r="B57" s="36" t="s">
        <v>57</v>
      </c>
      <c r="C57" s="37"/>
      <c r="D57" s="8">
        <v>0</v>
      </c>
      <c r="E57" s="8">
        <v>0</v>
      </c>
      <c r="F57" s="7">
        <f t="shared" si="0"/>
        <v>0</v>
      </c>
      <c r="G57" s="8">
        <v>0</v>
      </c>
      <c r="H57" s="8">
        <v>0</v>
      </c>
      <c r="I57" s="7">
        <f t="shared" si="1"/>
        <v>0</v>
      </c>
    </row>
    <row r="58" spans="2:9" s="3" customFormat="1" ht="18" customHeight="1">
      <c r="B58" s="40" t="s">
        <v>58</v>
      </c>
      <c r="C58" s="41"/>
      <c r="D58" s="10">
        <v>0</v>
      </c>
      <c r="E58" s="10">
        <v>0</v>
      </c>
      <c r="F58" s="9">
        <f t="shared" si="0"/>
        <v>0</v>
      </c>
      <c r="G58" s="10">
        <v>0</v>
      </c>
      <c r="H58" s="10">
        <v>0</v>
      </c>
      <c r="I58" s="9">
        <f t="shared" si="1"/>
        <v>0</v>
      </c>
    </row>
    <row r="59" spans="2:9" s="1" customFormat="1" ht="18" customHeight="1">
      <c r="B59" s="34" t="s">
        <v>59</v>
      </c>
      <c r="C59" s="35"/>
      <c r="D59" s="7">
        <f>D60+D61+D62</f>
        <v>0</v>
      </c>
      <c r="E59" s="7">
        <f>E60+E61+E62</f>
        <v>0</v>
      </c>
      <c r="F59" s="7">
        <f t="shared" si="0"/>
        <v>0</v>
      </c>
      <c r="G59" s="7">
        <f>G60+G61+G62</f>
        <v>387802.77</v>
      </c>
      <c r="H59" s="7">
        <f>H60+H61+H62</f>
        <v>387802.77</v>
      </c>
      <c r="I59" s="7">
        <f t="shared" si="1"/>
        <v>-387802.77</v>
      </c>
    </row>
    <row r="60" spans="2:9" ht="18" customHeight="1">
      <c r="B60" s="36" t="s">
        <v>60</v>
      </c>
      <c r="C60" s="37"/>
      <c r="D60" s="8">
        <v>0</v>
      </c>
      <c r="E60" s="8">
        <v>0</v>
      </c>
      <c r="F60" s="7">
        <f t="shared" si="0"/>
        <v>0</v>
      </c>
      <c r="G60" s="8">
        <v>387802.77</v>
      </c>
      <c r="H60" s="8">
        <v>387802.77</v>
      </c>
      <c r="I60" s="7">
        <f t="shared" si="1"/>
        <v>-387802.77</v>
      </c>
    </row>
    <row r="61" spans="2:9" ht="18" customHeight="1">
      <c r="B61" s="36" t="s">
        <v>61</v>
      </c>
      <c r="C61" s="37"/>
      <c r="D61" s="8">
        <v>0</v>
      </c>
      <c r="E61" s="8">
        <v>0</v>
      </c>
      <c r="F61" s="7">
        <f t="shared" si="0"/>
        <v>0</v>
      </c>
      <c r="G61" s="8">
        <v>0</v>
      </c>
      <c r="H61" s="8">
        <v>0</v>
      </c>
      <c r="I61" s="7">
        <f t="shared" si="1"/>
        <v>0</v>
      </c>
    </row>
    <row r="62" spans="2:9" s="3" customFormat="1" ht="18" customHeight="1">
      <c r="B62" s="40" t="s">
        <v>62</v>
      </c>
      <c r="C62" s="41"/>
      <c r="D62" s="10">
        <v>0</v>
      </c>
      <c r="E62" s="10">
        <v>0</v>
      </c>
      <c r="F62" s="9">
        <f t="shared" si="0"/>
        <v>0</v>
      </c>
      <c r="G62" s="10">
        <v>0</v>
      </c>
      <c r="H62" s="10">
        <v>0</v>
      </c>
      <c r="I62" s="9">
        <f t="shared" si="1"/>
        <v>0</v>
      </c>
    </row>
    <row r="63" spans="2:9" s="1" customFormat="1" ht="18" customHeight="1">
      <c r="B63" s="34" t="s">
        <v>63</v>
      </c>
      <c r="C63" s="35"/>
      <c r="D63" s="7">
        <f>SUM(D64:D71)</f>
        <v>0</v>
      </c>
      <c r="E63" s="7">
        <f>SUM(E64:E71)</f>
        <v>0</v>
      </c>
      <c r="F63" s="7">
        <f t="shared" si="0"/>
        <v>0</v>
      </c>
      <c r="G63" s="7">
        <f>SUM(G64:G71)</f>
        <v>0</v>
      </c>
      <c r="H63" s="7">
        <f>SUM(H64:H71)</f>
        <v>0</v>
      </c>
      <c r="I63" s="7">
        <f t="shared" si="1"/>
        <v>0</v>
      </c>
    </row>
    <row r="64" spans="2:9" ht="18" customHeight="1">
      <c r="B64" s="36" t="s">
        <v>64</v>
      </c>
      <c r="C64" s="37"/>
      <c r="D64" s="8">
        <v>0</v>
      </c>
      <c r="E64" s="8">
        <v>0</v>
      </c>
      <c r="F64" s="7">
        <f t="shared" si="0"/>
        <v>0</v>
      </c>
      <c r="G64" s="8">
        <v>0</v>
      </c>
      <c r="H64" s="8">
        <v>0</v>
      </c>
      <c r="I64" s="7">
        <f t="shared" si="1"/>
        <v>0</v>
      </c>
    </row>
    <row r="65" spans="2:9" ht="18" customHeight="1">
      <c r="B65" s="36" t="s">
        <v>65</v>
      </c>
      <c r="C65" s="37"/>
      <c r="D65" s="8">
        <v>0</v>
      </c>
      <c r="E65" s="8">
        <v>0</v>
      </c>
      <c r="F65" s="7">
        <f t="shared" si="0"/>
        <v>0</v>
      </c>
      <c r="G65" s="8">
        <v>0</v>
      </c>
      <c r="H65" s="8">
        <v>0</v>
      </c>
      <c r="I65" s="7">
        <f t="shared" si="1"/>
        <v>0</v>
      </c>
    </row>
    <row r="66" spans="2:9" ht="18" customHeight="1">
      <c r="B66" s="36" t="s">
        <v>66</v>
      </c>
      <c r="C66" s="37"/>
      <c r="D66" s="8">
        <v>0</v>
      </c>
      <c r="E66" s="8">
        <v>0</v>
      </c>
      <c r="F66" s="7">
        <f t="shared" si="0"/>
        <v>0</v>
      </c>
      <c r="G66" s="8">
        <v>0</v>
      </c>
      <c r="H66" s="8">
        <v>0</v>
      </c>
      <c r="I66" s="7">
        <f t="shared" si="1"/>
        <v>0</v>
      </c>
    </row>
    <row r="67" spans="2:9" ht="18" customHeight="1">
      <c r="B67" s="36" t="s">
        <v>67</v>
      </c>
      <c r="C67" s="37"/>
      <c r="D67" s="8">
        <v>0</v>
      </c>
      <c r="E67" s="8">
        <v>0</v>
      </c>
      <c r="F67" s="7">
        <f t="shared" si="0"/>
        <v>0</v>
      </c>
      <c r="G67" s="8">
        <v>0</v>
      </c>
      <c r="H67" s="8">
        <v>0</v>
      </c>
      <c r="I67" s="7">
        <f t="shared" si="1"/>
        <v>0</v>
      </c>
    </row>
    <row r="68" spans="2:9" ht="18" customHeight="1">
      <c r="B68" s="36" t="s">
        <v>68</v>
      </c>
      <c r="C68" s="37"/>
      <c r="D68" s="8">
        <v>0</v>
      </c>
      <c r="E68" s="8">
        <v>0</v>
      </c>
      <c r="F68" s="7">
        <f t="shared" si="0"/>
        <v>0</v>
      </c>
      <c r="G68" s="8">
        <v>0</v>
      </c>
      <c r="H68" s="8">
        <v>0</v>
      </c>
      <c r="I68" s="7">
        <f t="shared" si="1"/>
        <v>0</v>
      </c>
    </row>
    <row r="69" spans="2:9" ht="18" customHeight="1">
      <c r="B69" s="36" t="s">
        <v>69</v>
      </c>
      <c r="C69" s="37"/>
      <c r="D69" s="8"/>
      <c r="E69" s="8"/>
      <c r="F69" s="7">
        <f t="shared" si="0"/>
        <v>0</v>
      </c>
      <c r="G69" s="8"/>
      <c r="H69" s="8"/>
      <c r="I69" s="7">
        <f t="shared" si="1"/>
        <v>0</v>
      </c>
    </row>
    <row r="70" spans="2:9" ht="18" customHeight="1">
      <c r="B70" s="36" t="s">
        <v>70</v>
      </c>
      <c r="C70" s="37"/>
      <c r="D70" s="8">
        <v>0</v>
      </c>
      <c r="E70" s="8">
        <v>0</v>
      </c>
      <c r="F70" s="7">
        <f t="shared" si="0"/>
        <v>0</v>
      </c>
      <c r="G70" s="8">
        <v>0</v>
      </c>
      <c r="H70" s="8">
        <v>0</v>
      </c>
      <c r="I70" s="7">
        <f t="shared" si="1"/>
        <v>0</v>
      </c>
    </row>
    <row r="71" spans="2:9" ht="18" customHeight="1">
      <c r="B71" s="36" t="s">
        <v>71</v>
      </c>
      <c r="C71" s="37"/>
      <c r="D71" s="8">
        <v>0</v>
      </c>
      <c r="E71" s="8">
        <v>0</v>
      </c>
      <c r="F71" s="7">
        <f t="shared" si="0"/>
        <v>0</v>
      </c>
      <c r="G71" s="8">
        <v>0</v>
      </c>
      <c r="H71" s="8">
        <v>0</v>
      </c>
      <c r="I71" s="7">
        <f t="shared" si="1"/>
        <v>0</v>
      </c>
    </row>
    <row r="72" spans="2:9" s="1" customFormat="1" ht="18" customHeight="1">
      <c r="B72" s="34" t="s">
        <v>72</v>
      </c>
      <c r="C72" s="35"/>
      <c r="D72" s="7">
        <f>D73+D74+D75</f>
        <v>0</v>
      </c>
      <c r="E72" s="7">
        <f>E73+E74+E75</f>
        <v>0</v>
      </c>
      <c r="F72" s="7">
        <f t="shared" si="0"/>
        <v>0</v>
      </c>
      <c r="G72" s="7">
        <f>G73+G74+G75</f>
        <v>51056.22</v>
      </c>
      <c r="H72" s="7">
        <f>H73+H74+H75</f>
        <v>51056.22</v>
      </c>
      <c r="I72" s="7">
        <f t="shared" si="1"/>
        <v>-51056.22</v>
      </c>
    </row>
    <row r="73" spans="2:9" ht="18" customHeight="1">
      <c r="B73" s="36" t="s">
        <v>73</v>
      </c>
      <c r="C73" s="37"/>
      <c r="D73" s="8">
        <v>0</v>
      </c>
      <c r="E73" s="8">
        <v>0</v>
      </c>
      <c r="F73" s="7">
        <f t="shared" si="0"/>
        <v>0</v>
      </c>
      <c r="G73" s="8">
        <v>0</v>
      </c>
      <c r="H73" s="8">
        <v>0</v>
      </c>
      <c r="I73" s="7">
        <f t="shared" si="1"/>
        <v>0</v>
      </c>
    </row>
    <row r="74" spans="2:9" ht="18" customHeight="1">
      <c r="B74" s="36" t="s">
        <v>74</v>
      </c>
      <c r="C74" s="37"/>
      <c r="D74" s="8">
        <v>0</v>
      </c>
      <c r="E74" s="8">
        <v>0</v>
      </c>
      <c r="F74" s="7">
        <f t="shared" si="0"/>
        <v>0</v>
      </c>
      <c r="G74" s="8">
        <v>51056.22</v>
      </c>
      <c r="H74" s="8">
        <v>51056.22</v>
      </c>
      <c r="I74" s="7">
        <f t="shared" si="1"/>
        <v>-51056.22</v>
      </c>
    </row>
    <row r="75" spans="2:9" ht="18" customHeight="1">
      <c r="B75" s="36" t="s">
        <v>75</v>
      </c>
      <c r="C75" s="37"/>
      <c r="D75" s="8">
        <v>0</v>
      </c>
      <c r="E75" s="8">
        <v>0</v>
      </c>
      <c r="F75" s="7">
        <f t="shared" si="0"/>
        <v>0</v>
      </c>
      <c r="G75" s="8">
        <v>0</v>
      </c>
      <c r="H75" s="8">
        <v>0</v>
      </c>
      <c r="I75" s="7">
        <f t="shared" si="1"/>
        <v>0</v>
      </c>
    </row>
    <row r="76" spans="2:9" s="1" customFormat="1" ht="18" customHeight="1">
      <c r="B76" s="34" t="s">
        <v>76</v>
      </c>
      <c r="C76" s="35"/>
      <c r="D76" s="7">
        <f>SUM(D77:D83)</f>
        <v>830635.07</v>
      </c>
      <c r="E76" s="7">
        <f>SUM(E77:E83)</f>
        <v>0</v>
      </c>
      <c r="F76" s="7">
        <f aca="true" t="shared" si="2" ref="F76:F83">D76+E76</f>
        <v>830635.07</v>
      </c>
      <c r="G76" s="7">
        <f>SUM(G77:G83)</f>
        <v>1404253.27</v>
      </c>
      <c r="H76" s="7">
        <f>SUM(H77:H83)</f>
        <v>1404253.27</v>
      </c>
      <c r="I76" s="7">
        <f aca="true" t="shared" si="3" ref="I76:I83">F76-G76</f>
        <v>-573618.2000000001</v>
      </c>
    </row>
    <row r="77" spans="2:9" ht="18" customHeight="1">
      <c r="B77" s="36" t="s">
        <v>77</v>
      </c>
      <c r="C77" s="37"/>
      <c r="D77" s="8">
        <v>0</v>
      </c>
      <c r="E77" s="8">
        <v>0</v>
      </c>
      <c r="F77" s="7">
        <f t="shared" si="2"/>
        <v>0</v>
      </c>
      <c r="G77" s="8">
        <v>0</v>
      </c>
      <c r="H77" s="8">
        <v>0</v>
      </c>
      <c r="I77" s="7">
        <f t="shared" si="3"/>
        <v>0</v>
      </c>
    </row>
    <row r="78" spans="2:9" ht="18" customHeight="1">
      <c r="B78" s="36" t="s">
        <v>78</v>
      </c>
      <c r="C78" s="37"/>
      <c r="D78" s="8">
        <v>0</v>
      </c>
      <c r="E78" s="8">
        <v>0</v>
      </c>
      <c r="F78" s="7">
        <f t="shared" si="2"/>
        <v>0</v>
      </c>
      <c r="G78" s="8">
        <v>0</v>
      </c>
      <c r="H78" s="8">
        <v>0</v>
      </c>
      <c r="I78" s="7">
        <f t="shared" si="3"/>
        <v>0</v>
      </c>
    </row>
    <row r="79" spans="2:9" ht="18" customHeight="1">
      <c r="B79" s="36" t="s">
        <v>79</v>
      </c>
      <c r="C79" s="37"/>
      <c r="D79" s="8">
        <v>0</v>
      </c>
      <c r="E79" s="8">
        <v>0</v>
      </c>
      <c r="F79" s="7">
        <f t="shared" si="2"/>
        <v>0</v>
      </c>
      <c r="G79" s="8">
        <v>0</v>
      </c>
      <c r="H79" s="8">
        <v>0</v>
      </c>
      <c r="I79" s="7">
        <f t="shared" si="3"/>
        <v>0</v>
      </c>
    </row>
    <row r="80" spans="2:9" ht="18" customHeight="1">
      <c r="B80" s="36" t="s">
        <v>80</v>
      </c>
      <c r="C80" s="37"/>
      <c r="D80" s="8">
        <v>0</v>
      </c>
      <c r="E80" s="8">
        <v>0</v>
      </c>
      <c r="F80" s="7">
        <f t="shared" si="2"/>
        <v>0</v>
      </c>
      <c r="G80" s="8">
        <v>0</v>
      </c>
      <c r="H80" s="8">
        <v>0</v>
      </c>
      <c r="I80" s="7">
        <f t="shared" si="3"/>
        <v>0</v>
      </c>
    </row>
    <row r="81" spans="2:9" ht="18" customHeight="1">
      <c r="B81" s="36" t="s">
        <v>81</v>
      </c>
      <c r="C81" s="37"/>
      <c r="D81" s="8">
        <v>0</v>
      </c>
      <c r="E81" s="8">
        <v>0</v>
      </c>
      <c r="F81" s="7">
        <f t="shared" si="2"/>
        <v>0</v>
      </c>
      <c r="G81" s="8">
        <v>0</v>
      </c>
      <c r="H81" s="8">
        <v>0</v>
      </c>
      <c r="I81" s="7">
        <f t="shared" si="3"/>
        <v>0</v>
      </c>
    </row>
    <row r="82" spans="2:9" ht="18" customHeight="1">
      <c r="B82" s="36" t="s">
        <v>82</v>
      </c>
      <c r="C82" s="37"/>
      <c r="D82" s="8">
        <v>0</v>
      </c>
      <c r="E82" s="8">
        <v>0</v>
      </c>
      <c r="F82" s="7">
        <f t="shared" si="2"/>
        <v>0</v>
      </c>
      <c r="G82" s="8">
        <v>0</v>
      </c>
      <c r="H82" s="8">
        <v>0</v>
      </c>
      <c r="I82" s="7">
        <f t="shared" si="3"/>
        <v>0</v>
      </c>
    </row>
    <row r="83" spans="2:9" ht="18" customHeight="1" thickBot="1">
      <c r="B83" s="42" t="s">
        <v>83</v>
      </c>
      <c r="C83" s="43"/>
      <c r="D83" s="11">
        <v>830635.07</v>
      </c>
      <c r="E83" s="11">
        <v>0</v>
      </c>
      <c r="F83" s="12">
        <f t="shared" si="2"/>
        <v>830635.07</v>
      </c>
      <c r="G83" s="11">
        <v>1404253.27</v>
      </c>
      <c r="H83" s="11">
        <v>1404253.27</v>
      </c>
      <c r="I83" s="12">
        <f t="shared" si="3"/>
        <v>-573618.2000000001</v>
      </c>
    </row>
    <row r="84" spans="2:9" ht="18" customHeight="1">
      <c r="B84" s="44"/>
      <c r="C84" s="45"/>
      <c r="D84" s="8"/>
      <c r="E84" s="8"/>
      <c r="F84" s="8"/>
      <c r="G84" s="8"/>
      <c r="H84" s="8"/>
      <c r="I84" s="8"/>
    </row>
    <row r="85" spans="2:9" s="1" customFormat="1" ht="18" customHeight="1">
      <c r="B85" s="46" t="s">
        <v>84</v>
      </c>
      <c r="C85" s="47"/>
      <c r="D85" s="7"/>
      <c r="E85" s="7"/>
      <c r="F85" s="7"/>
      <c r="G85" s="7"/>
      <c r="H85" s="7"/>
      <c r="I85" s="7"/>
    </row>
    <row r="86" spans="2:9" s="1" customFormat="1" ht="18" customHeight="1">
      <c r="B86" s="34" t="s">
        <v>11</v>
      </c>
      <c r="C86" s="35"/>
      <c r="D86" s="7">
        <f>SUM(D87:D93)</f>
        <v>18909521.66</v>
      </c>
      <c r="E86" s="7">
        <f>SUM(E87:E93)</f>
        <v>0</v>
      </c>
      <c r="F86" s="7">
        <f aca="true" t="shared" si="4" ref="F86:F93">D86+E86</f>
        <v>18909521.66</v>
      </c>
      <c r="G86" s="7">
        <f>SUM(G87:G93)</f>
        <v>8625096.63</v>
      </c>
      <c r="H86" s="7">
        <f>SUM(H87:H93)</f>
        <v>8625096.63</v>
      </c>
      <c r="I86" s="7">
        <f aca="true" t="shared" si="5" ref="I86:I93">F86-G86</f>
        <v>10284425.03</v>
      </c>
    </row>
    <row r="87" spans="2:9" ht="18" customHeight="1">
      <c r="B87" s="36" t="s">
        <v>12</v>
      </c>
      <c r="C87" s="37"/>
      <c r="D87" s="8">
        <v>12984094.99</v>
      </c>
      <c r="E87" s="8">
        <v>0</v>
      </c>
      <c r="F87" s="7">
        <f t="shared" si="4"/>
        <v>12984094.99</v>
      </c>
      <c r="G87" s="8">
        <v>5688637.83</v>
      </c>
      <c r="H87" s="8">
        <v>5688637.83</v>
      </c>
      <c r="I87" s="7">
        <f t="shared" si="5"/>
        <v>7295457.16</v>
      </c>
    </row>
    <row r="88" spans="2:9" ht="18" customHeight="1">
      <c r="B88" s="36" t="s">
        <v>13</v>
      </c>
      <c r="C88" s="37"/>
      <c r="D88" s="8">
        <v>2932765.2</v>
      </c>
      <c r="E88" s="8">
        <v>0</v>
      </c>
      <c r="F88" s="7">
        <f t="shared" si="4"/>
        <v>2932765.2</v>
      </c>
      <c r="G88" s="8">
        <v>1297754.16</v>
      </c>
      <c r="H88" s="8">
        <v>1297754.16</v>
      </c>
      <c r="I88" s="7">
        <f t="shared" si="5"/>
        <v>1635011.0400000003</v>
      </c>
    </row>
    <row r="89" spans="2:9" ht="18" customHeight="1">
      <c r="B89" s="36" t="s">
        <v>14</v>
      </c>
      <c r="C89" s="37"/>
      <c r="D89" s="8">
        <v>2422256.17</v>
      </c>
      <c r="E89" s="8">
        <v>0</v>
      </c>
      <c r="F89" s="7">
        <f t="shared" si="4"/>
        <v>2422256.17</v>
      </c>
      <c r="G89" s="8">
        <v>902036.81</v>
      </c>
      <c r="H89" s="8">
        <v>902036.81</v>
      </c>
      <c r="I89" s="7">
        <f t="shared" si="5"/>
        <v>1520219.3599999999</v>
      </c>
    </row>
    <row r="90" spans="2:9" ht="18" customHeight="1">
      <c r="B90" s="36" t="s">
        <v>15</v>
      </c>
      <c r="C90" s="37"/>
      <c r="D90" s="8">
        <v>0</v>
      </c>
      <c r="E90" s="8">
        <v>0</v>
      </c>
      <c r="F90" s="7">
        <f t="shared" si="4"/>
        <v>0</v>
      </c>
      <c r="G90" s="8">
        <v>79684.54</v>
      </c>
      <c r="H90" s="8">
        <v>79684.54</v>
      </c>
      <c r="I90" s="7">
        <f t="shared" si="5"/>
        <v>-79684.54</v>
      </c>
    </row>
    <row r="91" spans="2:9" ht="18" customHeight="1">
      <c r="B91" s="36" t="s">
        <v>16</v>
      </c>
      <c r="C91" s="37"/>
      <c r="D91" s="8">
        <v>570405.3</v>
      </c>
      <c r="E91" s="8">
        <v>0</v>
      </c>
      <c r="F91" s="7">
        <f t="shared" si="4"/>
        <v>570405.3</v>
      </c>
      <c r="G91" s="8">
        <v>656983.29</v>
      </c>
      <c r="H91" s="8">
        <v>656983.29</v>
      </c>
      <c r="I91" s="7">
        <f t="shared" si="5"/>
        <v>-86577.98999999999</v>
      </c>
    </row>
    <row r="92" spans="2:9" ht="18" customHeight="1">
      <c r="B92" s="36" t="s">
        <v>17</v>
      </c>
      <c r="C92" s="37"/>
      <c r="D92" s="8">
        <v>0</v>
      </c>
      <c r="E92" s="8">
        <v>0</v>
      </c>
      <c r="F92" s="7">
        <f t="shared" si="4"/>
        <v>0</v>
      </c>
      <c r="G92" s="8">
        <v>0</v>
      </c>
      <c r="H92" s="8">
        <v>0</v>
      </c>
      <c r="I92" s="7">
        <f t="shared" si="5"/>
        <v>0</v>
      </c>
    </row>
    <row r="93" spans="2:9" s="3" customFormat="1" ht="18" customHeight="1">
      <c r="B93" s="40" t="s">
        <v>18</v>
      </c>
      <c r="C93" s="41"/>
      <c r="D93" s="10">
        <v>0</v>
      </c>
      <c r="E93" s="10">
        <v>0</v>
      </c>
      <c r="F93" s="9">
        <f t="shared" si="4"/>
        <v>0</v>
      </c>
      <c r="G93" s="10">
        <v>0</v>
      </c>
      <c r="H93" s="10">
        <v>0</v>
      </c>
      <c r="I93" s="9">
        <f t="shared" si="5"/>
        <v>0</v>
      </c>
    </row>
    <row r="94" spans="2:9" s="1" customFormat="1" ht="18" customHeight="1">
      <c r="B94" s="34" t="s">
        <v>19</v>
      </c>
      <c r="C94" s="35"/>
      <c r="D94" s="7">
        <f>SUM(D95:D103)</f>
        <v>10553646.07</v>
      </c>
      <c r="E94" s="7">
        <f>SUM(E95:E103)</f>
        <v>0</v>
      </c>
      <c r="F94" s="7">
        <f aca="true" t="shared" si="6" ref="F94:F103">D94+E94</f>
        <v>10553646.07</v>
      </c>
      <c r="G94" s="7">
        <f>SUM(G95:G101)</f>
        <v>4029050.69</v>
      </c>
      <c r="H94" s="7">
        <f>SUM(H95:H101)</f>
        <v>4029050.69</v>
      </c>
      <c r="I94" s="7">
        <f aca="true" t="shared" si="7" ref="I94:I103">F94-G94</f>
        <v>6524595.380000001</v>
      </c>
    </row>
    <row r="95" spans="2:9" ht="18" customHeight="1">
      <c r="B95" s="36" t="s">
        <v>20</v>
      </c>
      <c r="C95" s="37"/>
      <c r="D95" s="8">
        <v>532531.83</v>
      </c>
      <c r="E95" s="8">
        <v>0</v>
      </c>
      <c r="F95" s="7">
        <f t="shared" si="6"/>
        <v>532531.83</v>
      </c>
      <c r="G95" s="8">
        <v>586301.89</v>
      </c>
      <c r="H95" s="8">
        <v>586301.89</v>
      </c>
      <c r="I95" s="7">
        <f t="shared" si="7"/>
        <v>-53770.060000000056</v>
      </c>
    </row>
    <row r="96" spans="2:9" ht="18" customHeight="1">
      <c r="B96" s="36" t="s">
        <v>21</v>
      </c>
      <c r="C96" s="37"/>
      <c r="D96" s="8">
        <v>40800</v>
      </c>
      <c r="E96" s="8">
        <v>0</v>
      </c>
      <c r="F96" s="7">
        <f t="shared" si="6"/>
        <v>40800</v>
      </c>
      <c r="G96" s="8">
        <v>13760.84</v>
      </c>
      <c r="H96" s="8">
        <v>13760.84</v>
      </c>
      <c r="I96" s="7">
        <f t="shared" si="7"/>
        <v>27039.16</v>
      </c>
    </row>
    <row r="97" spans="2:9" ht="18" customHeight="1">
      <c r="B97" s="36" t="s">
        <v>22</v>
      </c>
      <c r="C97" s="37"/>
      <c r="D97" s="8">
        <v>0</v>
      </c>
      <c r="E97" s="8">
        <v>0</v>
      </c>
      <c r="F97" s="7">
        <f t="shared" si="6"/>
        <v>0</v>
      </c>
      <c r="G97" s="8">
        <v>0</v>
      </c>
      <c r="H97" s="8">
        <v>0</v>
      </c>
      <c r="I97" s="7">
        <f t="shared" si="7"/>
        <v>0</v>
      </c>
    </row>
    <row r="98" spans="2:9" ht="18" customHeight="1">
      <c r="B98" s="36" t="s">
        <v>23</v>
      </c>
      <c r="C98" s="37"/>
      <c r="D98" s="8">
        <v>5129964.24</v>
      </c>
      <c r="E98" s="8">
        <v>0</v>
      </c>
      <c r="F98" s="7">
        <f t="shared" si="6"/>
        <v>5129964.24</v>
      </c>
      <c r="G98" s="8">
        <v>1476965.63</v>
      </c>
      <c r="H98" s="8">
        <v>1476965.63</v>
      </c>
      <c r="I98" s="7">
        <f t="shared" si="7"/>
        <v>3652998.6100000003</v>
      </c>
    </row>
    <row r="99" spans="2:9" ht="18" customHeight="1">
      <c r="B99" s="36" t="s">
        <v>24</v>
      </c>
      <c r="C99" s="37"/>
      <c r="D99" s="8">
        <v>1026000</v>
      </c>
      <c r="E99" s="8">
        <v>0</v>
      </c>
      <c r="F99" s="7">
        <f t="shared" si="6"/>
        <v>1026000</v>
      </c>
      <c r="G99" s="8">
        <v>387632.25</v>
      </c>
      <c r="H99" s="8">
        <v>387632.25</v>
      </c>
      <c r="I99" s="7">
        <f t="shared" si="7"/>
        <v>638367.75</v>
      </c>
    </row>
    <row r="100" spans="2:9" ht="18" customHeight="1">
      <c r="B100" s="36" t="s">
        <v>25</v>
      </c>
      <c r="C100" s="37"/>
      <c r="D100" s="8">
        <v>2778000</v>
      </c>
      <c r="E100" s="8">
        <v>0</v>
      </c>
      <c r="F100" s="7">
        <f t="shared" si="6"/>
        <v>2778000</v>
      </c>
      <c r="G100" s="8">
        <v>1184586.08</v>
      </c>
      <c r="H100" s="8">
        <v>1184586.08</v>
      </c>
      <c r="I100" s="7">
        <f t="shared" si="7"/>
        <v>1593413.92</v>
      </c>
    </row>
    <row r="101" spans="2:9" ht="18" customHeight="1">
      <c r="B101" s="36" t="s">
        <v>26</v>
      </c>
      <c r="C101" s="37"/>
      <c r="D101" s="8">
        <v>721150</v>
      </c>
      <c r="E101" s="8">
        <v>0</v>
      </c>
      <c r="F101" s="7">
        <f t="shared" si="6"/>
        <v>721150</v>
      </c>
      <c r="G101" s="8">
        <v>379804</v>
      </c>
      <c r="H101" s="8">
        <v>379804</v>
      </c>
      <c r="I101" s="7">
        <f t="shared" si="7"/>
        <v>341346</v>
      </c>
    </row>
    <row r="102" spans="2:9" ht="18" customHeight="1">
      <c r="B102" s="36" t="s">
        <v>27</v>
      </c>
      <c r="C102" s="37"/>
      <c r="D102" s="8">
        <v>120000</v>
      </c>
      <c r="E102" s="8">
        <v>0</v>
      </c>
      <c r="F102" s="7">
        <f t="shared" si="6"/>
        <v>120000</v>
      </c>
      <c r="G102" s="8">
        <v>0</v>
      </c>
      <c r="H102" s="8">
        <v>0</v>
      </c>
      <c r="I102" s="7">
        <f t="shared" si="7"/>
        <v>120000</v>
      </c>
    </row>
    <row r="103" spans="2:9" s="3" customFormat="1" ht="18" customHeight="1">
      <c r="B103" s="40" t="s">
        <v>28</v>
      </c>
      <c r="C103" s="41"/>
      <c r="D103" s="10">
        <v>205200</v>
      </c>
      <c r="E103" s="10">
        <v>0</v>
      </c>
      <c r="F103" s="9">
        <f t="shared" si="6"/>
        <v>205200</v>
      </c>
      <c r="G103" s="10">
        <v>170279.74</v>
      </c>
      <c r="H103" s="10">
        <v>170279.74</v>
      </c>
      <c r="I103" s="9">
        <f t="shared" si="7"/>
        <v>34920.26000000001</v>
      </c>
    </row>
    <row r="104" spans="2:9" s="1" customFormat="1" ht="18" customHeight="1">
      <c r="B104" s="34" t="s">
        <v>29</v>
      </c>
      <c r="C104" s="35"/>
      <c r="D104" s="7">
        <f>SUM(D105:D113)</f>
        <v>8312400</v>
      </c>
      <c r="E104" s="7">
        <f>SUM(E105:E113)</f>
        <v>0</v>
      </c>
      <c r="F104" s="7">
        <f aca="true" t="shared" si="8" ref="F104:F113">D104+E104</f>
        <v>8312400</v>
      </c>
      <c r="G104" s="7">
        <f>SUM(G105:G111)</f>
        <v>4535709.09</v>
      </c>
      <c r="H104" s="7">
        <f>SUM(H105:H111)</f>
        <v>4535709.09</v>
      </c>
      <c r="I104" s="7">
        <f aca="true" t="shared" si="9" ref="I104:I113">F104-G104</f>
        <v>3776690.91</v>
      </c>
    </row>
    <row r="105" spans="2:9" ht="18" customHeight="1">
      <c r="B105" s="36" t="s">
        <v>30</v>
      </c>
      <c r="C105" s="37"/>
      <c r="D105" s="8">
        <v>3926400</v>
      </c>
      <c r="E105" s="8">
        <v>0</v>
      </c>
      <c r="F105" s="7">
        <f t="shared" si="8"/>
        <v>3926400</v>
      </c>
      <c r="G105" s="8">
        <v>755285.62</v>
      </c>
      <c r="H105" s="8">
        <v>755285.62</v>
      </c>
      <c r="I105" s="7">
        <f t="shared" si="9"/>
        <v>3171114.38</v>
      </c>
    </row>
    <row r="106" spans="2:9" ht="18" customHeight="1">
      <c r="B106" s="36" t="s">
        <v>31</v>
      </c>
      <c r="C106" s="37"/>
      <c r="D106" s="8">
        <v>621600</v>
      </c>
      <c r="E106" s="8">
        <v>0</v>
      </c>
      <c r="F106" s="7">
        <f t="shared" si="8"/>
        <v>621600</v>
      </c>
      <c r="G106" s="8">
        <v>369926.32</v>
      </c>
      <c r="H106" s="8">
        <v>369926.32</v>
      </c>
      <c r="I106" s="7">
        <f t="shared" si="9"/>
        <v>251673.68</v>
      </c>
    </row>
    <row r="107" spans="2:9" ht="18" customHeight="1">
      <c r="B107" s="36" t="s">
        <v>32</v>
      </c>
      <c r="C107" s="37"/>
      <c r="D107" s="8">
        <v>120000</v>
      </c>
      <c r="E107" s="8">
        <v>0</v>
      </c>
      <c r="F107" s="7">
        <f t="shared" si="8"/>
        <v>120000</v>
      </c>
      <c r="G107" s="8">
        <v>2366973.96</v>
      </c>
      <c r="H107" s="8">
        <v>2366973.96</v>
      </c>
      <c r="I107" s="7">
        <f t="shared" si="9"/>
        <v>-2246973.96</v>
      </c>
    </row>
    <row r="108" spans="2:9" ht="18" customHeight="1">
      <c r="B108" s="36" t="s">
        <v>33</v>
      </c>
      <c r="C108" s="37"/>
      <c r="D108" s="8">
        <v>0</v>
      </c>
      <c r="E108" s="8">
        <v>0</v>
      </c>
      <c r="F108" s="7">
        <f t="shared" si="8"/>
        <v>0</v>
      </c>
      <c r="G108" s="8">
        <v>275344.64</v>
      </c>
      <c r="H108" s="8">
        <v>275344.64</v>
      </c>
      <c r="I108" s="7">
        <f t="shared" si="9"/>
        <v>-275344.64</v>
      </c>
    </row>
    <row r="109" spans="2:9" ht="18" customHeight="1">
      <c r="B109" s="36" t="s">
        <v>34</v>
      </c>
      <c r="C109" s="37"/>
      <c r="D109" s="8">
        <v>2076000</v>
      </c>
      <c r="E109" s="8">
        <v>0</v>
      </c>
      <c r="F109" s="7">
        <f t="shared" si="8"/>
        <v>2076000</v>
      </c>
      <c r="G109" s="8">
        <v>583404.55</v>
      </c>
      <c r="H109" s="8">
        <v>583404.55</v>
      </c>
      <c r="I109" s="7">
        <f t="shared" si="9"/>
        <v>1492595.45</v>
      </c>
    </row>
    <row r="110" spans="2:9" ht="18" customHeight="1">
      <c r="B110" s="36" t="s">
        <v>35</v>
      </c>
      <c r="C110" s="37"/>
      <c r="D110" s="8">
        <v>0</v>
      </c>
      <c r="E110" s="8">
        <v>0</v>
      </c>
      <c r="F110" s="7">
        <f t="shared" si="8"/>
        <v>0</v>
      </c>
      <c r="G110" s="8">
        <v>99756.81</v>
      </c>
      <c r="H110" s="8">
        <v>99756.81</v>
      </c>
      <c r="I110" s="7">
        <f t="shared" si="9"/>
        <v>-99756.81</v>
      </c>
    </row>
    <row r="111" spans="2:9" ht="18" customHeight="1">
      <c r="B111" s="36" t="s">
        <v>36</v>
      </c>
      <c r="C111" s="37"/>
      <c r="D111" s="8">
        <v>120000</v>
      </c>
      <c r="E111" s="8">
        <v>0</v>
      </c>
      <c r="F111" s="7">
        <f t="shared" si="8"/>
        <v>120000</v>
      </c>
      <c r="G111" s="8">
        <v>85017.19</v>
      </c>
      <c r="H111" s="8">
        <v>85017.19</v>
      </c>
      <c r="I111" s="7">
        <f t="shared" si="9"/>
        <v>34982.81</v>
      </c>
    </row>
    <row r="112" spans="2:9" ht="18" customHeight="1">
      <c r="B112" s="36" t="s">
        <v>37</v>
      </c>
      <c r="C112" s="37"/>
      <c r="D112" s="8">
        <v>248400</v>
      </c>
      <c r="E112" s="8">
        <v>0</v>
      </c>
      <c r="F112" s="7">
        <f t="shared" si="8"/>
        <v>248400</v>
      </c>
      <c r="G112" s="8">
        <v>187251.01</v>
      </c>
      <c r="H112" s="8">
        <v>187251.01</v>
      </c>
      <c r="I112" s="7">
        <f t="shared" si="9"/>
        <v>61148.98999999999</v>
      </c>
    </row>
    <row r="113" spans="2:9" s="3" customFormat="1" ht="18" customHeight="1">
      <c r="B113" s="40" t="s">
        <v>38</v>
      </c>
      <c r="C113" s="41"/>
      <c r="D113" s="10">
        <v>1200000</v>
      </c>
      <c r="E113" s="10">
        <v>0</v>
      </c>
      <c r="F113" s="9">
        <f t="shared" si="8"/>
        <v>1200000</v>
      </c>
      <c r="G113" s="10">
        <v>79143</v>
      </c>
      <c r="H113" s="10">
        <v>79143</v>
      </c>
      <c r="I113" s="9">
        <f t="shared" si="9"/>
        <v>1120857</v>
      </c>
    </row>
    <row r="114" spans="2:9" s="1" customFormat="1" ht="18" customHeight="1">
      <c r="B114" s="34" t="s">
        <v>39</v>
      </c>
      <c r="C114" s="35"/>
      <c r="D114" s="7">
        <f>SUM(D115:D123)</f>
        <v>624000</v>
      </c>
      <c r="E114" s="7">
        <f>SUM(E115:E123)</f>
        <v>0</v>
      </c>
      <c r="F114" s="7">
        <f aca="true" t="shared" si="10" ref="F114:F123">D114+E114</f>
        <v>624000</v>
      </c>
      <c r="G114" s="7">
        <f>SUM(G115:G121)</f>
        <v>417293.38</v>
      </c>
      <c r="H114" s="7">
        <f>SUM(H115:H121)</f>
        <v>417293.38</v>
      </c>
      <c r="I114" s="7">
        <f aca="true" t="shared" si="11" ref="I114:I123">F114-G114</f>
        <v>206706.62</v>
      </c>
    </row>
    <row r="115" spans="2:9" ht="18" customHeight="1">
      <c r="B115" s="36" t="s">
        <v>40</v>
      </c>
      <c r="C115" s="37"/>
      <c r="D115" s="8">
        <v>0</v>
      </c>
      <c r="E115" s="8">
        <v>0</v>
      </c>
      <c r="F115" s="7">
        <f t="shared" si="10"/>
        <v>0</v>
      </c>
      <c r="G115" s="8">
        <v>0</v>
      </c>
      <c r="H115" s="8">
        <v>0</v>
      </c>
      <c r="I115" s="7">
        <f t="shared" si="11"/>
        <v>0</v>
      </c>
    </row>
    <row r="116" spans="2:9" ht="18" customHeight="1">
      <c r="B116" s="36" t="s">
        <v>41</v>
      </c>
      <c r="C116" s="37"/>
      <c r="D116" s="8">
        <v>0</v>
      </c>
      <c r="E116" s="8">
        <v>0</v>
      </c>
      <c r="F116" s="7">
        <f t="shared" si="10"/>
        <v>0</v>
      </c>
      <c r="G116" s="8">
        <v>0</v>
      </c>
      <c r="H116" s="8">
        <v>0</v>
      </c>
      <c r="I116" s="7">
        <f t="shared" si="11"/>
        <v>0</v>
      </c>
    </row>
    <row r="117" spans="2:9" ht="18" customHeight="1">
      <c r="B117" s="36" t="s">
        <v>42</v>
      </c>
      <c r="C117" s="37"/>
      <c r="D117" s="8">
        <v>0</v>
      </c>
      <c r="E117" s="8">
        <v>0</v>
      </c>
      <c r="F117" s="7">
        <f t="shared" si="10"/>
        <v>0</v>
      </c>
      <c r="G117" s="8">
        <v>0</v>
      </c>
      <c r="H117" s="8">
        <v>0</v>
      </c>
      <c r="I117" s="7">
        <f t="shared" si="11"/>
        <v>0</v>
      </c>
    </row>
    <row r="118" spans="2:9" ht="18" customHeight="1">
      <c r="B118" s="36" t="s">
        <v>43</v>
      </c>
      <c r="C118" s="37"/>
      <c r="D118" s="8">
        <v>624000</v>
      </c>
      <c r="E118" s="8">
        <v>0</v>
      </c>
      <c r="F118" s="7">
        <f t="shared" si="10"/>
        <v>624000</v>
      </c>
      <c r="G118" s="8">
        <v>417293.38</v>
      </c>
      <c r="H118" s="8">
        <v>417293.38</v>
      </c>
      <c r="I118" s="7">
        <f t="shared" si="11"/>
        <v>206706.62</v>
      </c>
    </row>
    <row r="119" spans="2:9" ht="18" customHeight="1">
      <c r="B119" s="36" t="s">
        <v>44</v>
      </c>
      <c r="C119" s="37"/>
      <c r="D119" s="8">
        <v>0</v>
      </c>
      <c r="E119" s="8">
        <v>0</v>
      </c>
      <c r="F119" s="7">
        <f t="shared" si="10"/>
        <v>0</v>
      </c>
      <c r="G119" s="8">
        <v>0</v>
      </c>
      <c r="H119" s="8">
        <v>0</v>
      </c>
      <c r="I119" s="7">
        <f t="shared" si="11"/>
        <v>0</v>
      </c>
    </row>
    <row r="120" spans="2:9" ht="18" customHeight="1">
      <c r="B120" s="36" t="s">
        <v>45</v>
      </c>
      <c r="C120" s="37"/>
      <c r="D120" s="8">
        <v>0</v>
      </c>
      <c r="E120" s="8">
        <v>0</v>
      </c>
      <c r="F120" s="7">
        <f t="shared" si="10"/>
        <v>0</v>
      </c>
      <c r="G120" s="8">
        <v>0</v>
      </c>
      <c r="H120" s="8">
        <v>0</v>
      </c>
      <c r="I120" s="7">
        <f t="shared" si="11"/>
        <v>0</v>
      </c>
    </row>
    <row r="121" spans="2:9" ht="18" customHeight="1">
      <c r="B121" s="36" t="s">
        <v>46</v>
      </c>
      <c r="C121" s="37"/>
      <c r="D121" s="8">
        <v>0</v>
      </c>
      <c r="E121" s="8">
        <v>0</v>
      </c>
      <c r="F121" s="7">
        <f t="shared" si="10"/>
        <v>0</v>
      </c>
      <c r="G121" s="8">
        <v>0</v>
      </c>
      <c r="H121" s="8">
        <v>0</v>
      </c>
      <c r="I121" s="7">
        <f t="shared" si="11"/>
        <v>0</v>
      </c>
    </row>
    <row r="122" spans="2:9" ht="18" customHeight="1">
      <c r="B122" s="36" t="s">
        <v>47</v>
      </c>
      <c r="C122" s="37"/>
      <c r="D122" s="8">
        <v>0</v>
      </c>
      <c r="E122" s="8">
        <v>0</v>
      </c>
      <c r="F122" s="7">
        <f t="shared" si="10"/>
        <v>0</v>
      </c>
      <c r="G122" s="8">
        <v>0</v>
      </c>
      <c r="H122" s="8">
        <v>0</v>
      </c>
      <c r="I122" s="7">
        <f t="shared" si="11"/>
        <v>0</v>
      </c>
    </row>
    <row r="123" spans="2:9" ht="18" customHeight="1">
      <c r="B123" s="36" t="s">
        <v>48</v>
      </c>
      <c r="C123" s="37"/>
      <c r="D123" s="8">
        <v>0</v>
      </c>
      <c r="E123" s="8">
        <v>0</v>
      </c>
      <c r="F123" s="7">
        <f t="shared" si="10"/>
        <v>0</v>
      </c>
      <c r="G123" s="8">
        <v>0</v>
      </c>
      <c r="H123" s="8">
        <v>0</v>
      </c>
      <c r="I123" s="7">
        <f t="shared" si="11"/>
        <v>0</v>
      </c>
    </row>
    <row r="124" spans="2:9" s="1" customFormat="1" ht="18" customHeight="1">
      <c r="B124" s="34" t="s">
        <v>49</v>
      </c>
      <c r="C124" s="35"/>
      <c r="D124" s="7">
        <f>SUM(D125:D133)</f>
        <v>624000</v>
      </c>
      <c r="E124" s="7">
        <f>SUM(E125:E133)</f>
        <v>0</v>
      </c>
      <c r="F124" s="7">
        <f aca="true" t="shared" si="12" ref="F124:F160">D124+E124</f>
        <v>624000</v>
      </c>
      <c r="G124" s="7">
        <f>SUM(G125:G131)</f>
        <v>446056.38</v>
      </c>
      <c r="H124" s="7">
        <f>SUM(H125:H131)</f>
        <v>417293.38</v>
      </c>
      <c r="I124" s="7">
        <f aca="true" t="shared" si="13" ref="I124:I160">F124-G124</f>
        <v>177943.62</v>
      </c>
    </row>
    <row r="125" spans="2:9" ht="18" customHeight="1">
      <c r="B125" s="36" t="s">
        <v>50</v>
      </c>
      <c r="C125" s="37">
        <v>0</v>
      </c>
      <c r="D125" s="8">
        <v>0</v>
      </c>
      <c r="E125" s="8">
        <v>0</v>
      </c>
      <c r="F125" s="7">
        <f t="shared" si="12"/>
        <v>0</v>
      </c>
      <c r="G125" s="8">
        <v>28763</v>
      </c>
      <c r="H125" s="8"/>
      <c r="I125" s="7">
        <f t="shared" si="13"/>
        <v>-28763</v>
      </c>
    </row>
    <row r="126" spans="2:9" ht="18" customHeight="1">
      <c r="B126" s="36" t="s">
        <v>51</v>
      </c>
      <c r="C126" s="37"/>
      <c r="D126" s="8">
        <v>0</v>
      </c>
      <c r="E126" s="8">
        <v>0</v>
      </c>
      <c r="F126" s="7">
        <f t="shared" si="12"/>
        <v>0</v>
      </c>
      <c r="G126" s="8">
        <v>0</v>
      </c>
      <c r="H126" s="8">
        <v>0</v>
      </c>
      <c r="I126" s="7">
        <f t="shared" si="13"/>
        <v>0</v>
      </c>
    </row>
    <row r="127" spans="2:9" ht="18" customHeight="1">
      <c r="B127" s="36" t="s">
        <v>52</v>
      </c>
      <c r="C127" s="37"/>
      <c r="D127" s="8">
        <v>0</v>
      </c>
      <c r="E127" s="8">
        <v>0</v>
      </c>
      <c r="F127" s="7">
        <f t="shared" si="12"/>
        <v>0</v>
      </c>
      <c r="G127" s="8">
        <v>0</v>
      </c>
      <c r="H127" s="8">
        <v>0</v>
      </c>
      <c r="I127" s="7">
        <f t="shared" si="13"/>
        <v>0</v>
      </c>
    </row>
    <row r="128" spans="2:9" ht="18" customHeight="1">
      <c r="B128" s="36" t="s">
        <v>53</v>
      </c>
      <c r="C128" s="37"/>
      <c r="D128" s="8">
        <v>624000</v>
      </c>
      <c r="E128" s="8">
        <v>0</v>
      </c>
      <c r="F128" s="7">
        <f t="shared" si="12"/>
        <v>624000</v>
      </c>
      <c r="G128" s="8">
        <v>417293.38</v>
      </c>
      <c r="H128" s="8">
        <v>417293.38</v>
      </c>
      <c r="I128" s="7">
        <f t="shared" si="13"/>
        <v>206706.62</v>
      </c>
    </row>
    <row r="129" spans="2:9" ht="18" customHeight="1">
      <c r="B129" s="36" t="s">
        <v>54</v>
      </c>
      <c r="C129" s="37"/>
      <c r="D129" s="8">
        <v>0</v>
      </c>
      <c r="E129" s="8">
        <v>0</v>
      </c>
      <c r="F129" s="7">
        <f t="shared" si="12"/>
        <v>0</v>
      </c>
      <c r="G129" s="8">
        <v>0</v>
      </c>
      <c r="H129" s="8">
        <v>0</v>
      </c>
      <c r="I129" s="7">
        <f t="shared" si="13"/>
        <v>0</v>
      </c>
    </row>
    <row r="130" spans="2:9" ht="18" customHeight="1">
      <c r="B130" s="36" t="s">
        <v>55</v>
      </c>
      <c r="C130" s="37"/>
      <c r="D130" s="8">
        <v>0</v>
      </c>
      <c r="E130" s="8">
        <v>0</v>
      </c>
      <c r="F130" s="7">
        <f t="shared" si="12"/>
        <v>0</v>
      </c>
      <c r="G130" s="8">
        <v>0</v>
      </c>
      <c r="H130" s="8">
        <v>0</v>
      </c>
      <c r="I130" s="7">
        <f t="shared" si="13"/>
        <v>0</v>
      </c>
    </row>
    <row r="131" spans="2:9" ht="18" customHeight="1">
      <c r="B131" s="36" t="s">
        <v>56</v>
      </c>
      <c r="C131" s="37"/>
      <c r="D131" s="8">
        <v>0</v>
      </c>
      <c r="E131" s="8">
        <v>0</v>
      </c>
      <c r="F131" s="7">
        <f t="shared" si="12"/>
        <v>0</v>
      </c>
      <c r="G131" s="8">
        <v>0</v>
      </c>
      <c r="H131" s="8">
        <v>0</v>
      </c>
      <c r="I131" s="7">
        <f t="shared" si="13"/>
        <v>0</v>
      </c>
    </row>
    <row r="132" spans="2:9" ht="18" customHeight="1">
      <c r="B132" s="36" t="s">
        <v>57</v>
      </c>
      <c r="C132" s="37"/>
      <c r="D132" s="8">
        <v>0</v>
      </c>
      <c r="E132" s="8">
        <v>0</v>
      </c>
      <c r="F132" s="7">
        <f t="shared" si="12"/>
        <v>0</v>
      </c>
      <c r="G132" s="8">
        <v>0</v>
      </c>
      <c r="H132" s="8">
        <v>0</v>
      </c>
      <c r="I132" s="7">
        <f t="shared" si="13"/>
        <v>0</v>
      </c>
    </row>
    <row r="133" spans="2:9" s="3" customFormat="1" ht="18" customHeight="1">
      <c r="B133" s="40" t="s">
        <v>58</v>
      </c>
      <c r="C133" s="41"/>
      <c r="D133" s="10">
        <v>0</v>
      </c>
      <c r="E133" s="10">
        <v>0</v>
      </c>
      <c r="F133" s="9">
        <f t="shared" si="12"/>
        <v>0</v>
      </c>
      <c r="G133" s="10">
        <v>0</v>
      </c>
      <c r="H133" s="10">
        <v>0</v>
      </c>
      <c r="I133" s="9">
        <f t="shared" si="13"/>
        <v>0</v>
      </c>
    </row>
    <row r="134" spans="2:9" ht="18" customHeight="1">
      <c r="B134" s="34" t="s">
        <v>59</v>
      </c>
      <c r="C134" s="35"/>
      <c r="D134" s="7">
        <f>D135+D136+D137</f>
        <v>24737058.34</v>
      </c>
      <c r="E134" s="7">
        <f>E135+E136+E137</f>
        <v>0</v>
      </c>
      <c r="F134" s="7">
        <f t="shared" si="12"/>
        <v>24737058.34</v>
      </c>
      <c r="G134" s="7">
        <f>G135+G136+G137</f>
        <v>19498190.22</v>
      </c>
      <c r="H134" s="7">
        <f>H135+H136+H137</f>
        <v>19498190.22</v>
      </c>
      <c r="I134" s="7">
        <f t="shared" si="13"/>
        <v>5238868.120000001</v>
      </c>
    </row>
    <row r="135" spans="2:9" ht="18" customHeight="1">
      <c r="B135" s="36" t="s">
        <v>60</v>
      </c>
      <c r="C135" s="37"/>
      <c r="D135" s="8">
        <v>24227015.9</v>
      </c>
      <c r="E135" s="8">
        <v>0</v>
      </c>
      <c r="F135" s="7">
        <f t="shared" si="12"/>
        <v>24227015.9</v>
      </c>
      <c r="G135" s="8">
        <v>18618723.74</v>
      </c>
      <c r="H135" s="8">
        <v>18618723.74</v>
      </c>
      <c r="I135" s="7">
        <f t="shared" si="13"/>
        <v>5608292.16</v>
      </c>
    </row>
    <row r="136" spans="2:9" ht="18" customHeight="1">
      <c r="B136" s="36" t="s">
        <v>61</v>
      </c>
      <c r="C136" s="37"/>
      <c r="D136" s="8">
        <v>510042.44</v>
      </c>
      <c r="E136" s="8">
        <v>0</v>
      </c>
      <c r="F136" s="7">
        <f t="shared" si="12"/>
        <v>510042.44</v>
      </c>
      <c r="G136" s="8">
        <v>879466.48</v>
      </c>
      <c r="H136" s="8">
        <v>879466.48</v>
      </c>
      <c r="I136" s="7">
        <f t="shared" si="13"/>
        <v>-369424.04</v>
      </c>
    </row>
    <row r="137" spans="2:9" s="3" customFormat="1" ht="18" customHeight="1">
      <c r="B137" s="40" t="s">
        <v>62</v>
      </c>
      <c r="C137" s="41"/>
      <c r="D137" s="10">
        <v>0</v>
      </c>
      <c r="E137" s="10">
        <v>0</v>
      </c>
      <c r="F137" s="7">
        <f t="shared" si="12"/>
        <v>0</v>
      </c>
      <c r="G137" s="10">
        <v>0</v>
      </c>
      <c r="H137" s="10">
        <v>0</v>
      </c>
      <c r="I137" s="9">
        <f t="shared" si="13"/>
        <v>0</v>
      </c>
    </row>
    <row r="138" spans="2:9" ht="18" customHeight="1">
      <c r="B138" s="34" t="s">
        <v>63</v>
      </c>
      <c r="C138" s="35"/>
      <c r="D138" s="7">
        <f>SUM(D139:D146)</f>
        <v>0</v>
      </c>
      <c r="E138" s="7">
        <f>SUM(E139:E146)</f>
        <v>0</v>
      </c>
      <c r="F138" s="7">
        <f t="shared" si="12"/>
        <v>0</v>
      </c>
      <c r="G138" s="7">
        <f>SUM(G139:G146)</f>
        <v>0</v>
      </c>
      <c r="H138" s="7">
        <f>SUM(H139:H146)</f>
        <v>0</v>
      </c>
      <c r="I138" s="9">
        <f t="shared" si="13"/>
        <v>0</v>
      </c>
    </row>
    <row r="139" spans="2:9" ht="18" customHeight="1">
      <c r="B139" s="36" t="s">
        <v>64</v>
      </c>
      <c r="C139" s="37"/>
      <c r="D139" s="8">
        <v>0</v>
      </c>
      <c r="E139" s="8">
        <v>0</v>
      </c>
      <c r="F139" s="7">
        <f t="shared" si="12"/>
        <v>0</v>
      </c>
      <c r="G139" s="8">
        <v>0</v>
      </c>
      <c r="H139" s="8">
        <v>0</v>
      </c>
      <c r="I139" s="9">
        <f t="shared" si="13"/>
        <v>0</v>
      </c>
    </row>
    <row r="140" spans="2:9" ht="18" customHeight="1">
      <c r="B140" s="36" t="s">
        <v>65</v>
      </c>
      <c r="C140" s="37"/>
      <c r="D140" s="8">
        <v>0</v>
      </c>
      <c r="E140" s="8">
        <v>0</v>
      </c>
      <c r="F140" s="7">
        <f t="shared" si="12"/>
        <v>0</v>
      </c>
      <c r="G140" s="8">
        <v>0</v>
      </c>
      <c r="H140" s="8">
        <v>0</v>
      </c>
      <c r="I140" s="9">
        <f t="shared" si="13"/>
        <v>0</v>
      </c>
    </row>
    <row r="141" spans="2:9" ht="18" customHeight="1">
      <c r="B141" s="36" t="s">
        <v>66</v>
      </c>
      <c r="C141" s="37"/>
      <c r="D141" s="8">
        <v>0</v>
      </c>
      <c r="E141" s="8">
        <v>0</v>
      </c>
      <c r="F141" s="7">
        <f t="shared" si="12"/>
        <v>0</v>
      </c>
      <c r="G141" s="8">
        <v>0</v>
      </c>
      <c r="H141" s="8">
        <v>0</v>
      </c>
      <c r="I141" s="9">
        <f t="shared" si="13"/>
        <v>0</v>
      </c>
    </row>
    <row r="142" spans="2:9" ht="18" customHeight="1">
      <c r="B142" s="36" t="s">
        <v>67</v>
      </c>
      <c r="C142" s="37"/>
      <c r="D142" s="8">
        <v>0</v>
      </c>
      <c r="E142" s="8">
        <v>0</v>
      </c>
      <c r="F142" s="7">
        <f t="shared" si="12"/>
        <v>0</v>
      </c>
      <c r="G142" s="8">
        <v>0</v>
      </c>
      <c r="H142" s="8">
        <v>0</v>
      </c>
      <c r="I142" s="9">
        <f t="shared" si="13"/>
        <v>0</v>
      </c>
    </row>
    <row r="143" spans="2:9" ht="18" customHeight="1">
      <c r="B143" s="50" t="s">
        <v>86</v>
      </c>
      <c r="C143" s="51"/>
      <c r="D143" s="8">
        <v>0</v>
      </c>
      <c r="E143" s="8">
        <v>0</v>
      </c>
      <c r="F143" s="7">
        <f t="shared" si="12"/>
        <v>0</v>
      </c>
      <c r="G143" s="8">
        <v>0</v>
      </c>
      <c r="H143" s="8">
        <v>0</v>
      </c>
      <c r="I143" s="9">
        <f t="shared" si="13"/>
        <v>0</v>
      </c>
    </row>
    <row r="144" spans="2:9" ht="18" customHeight="1">
      <c r="B144" s="50"/>
      <c r="C144" s="51"/>
      <c r="D144" s="8"/>
      <c r="E144" s="8"/>
      <c r="F144" s="7">
        <f t="shared" si="12"/>
        <v>0</v>
      </c>
      <c r="G144" s="8"/>
      <c r="H144" s="8"/>
      <c r="I144" s="9">
        <f t="shared" si="13"/>
        <v>0</v>
      </c>
    </row>
    <row r="145" spans="2:9" ht="18" customHeight="1">
      <c r="B145" s="36" t="s">
        <v>70</v>
      </c>
      <c r="C145" s="37"/>
      <c r="D145" s="8">
        <v>0</v>
      </c>
      <c r="E145" s="8">
        <v>0</v>
      </c>
      <c r="F145" s="7">
        <f t="shared" si="12"/>
        <v>0</v>
      </c>
      <c r="G145" s="8">
        <v>0</v>
      </c>
      <c r="H145" s="8">
        <v>0</v>
      </c>
      <c r="I145" s="9">
        <f t="shared" si="13"/>
        <v>0</v>
      </c>
    </row>
    <row r="146" spans="2:9" s="3" customFormat="1" ht="18" customHeight="1">
      <c r="B146" s="40" t="s">
        <v>71</v>
      </c>
      <c r="C146" s="41"/>
      <c r="D146" s="10">
        <v>0</v>
      </c>
      <c r="E146" s="10">
        <v>0</v>
      </c>
      <c r="F146" s="9">
        <f t="shared" si="12"/>
        <v>0</v>
      </c>
      <c r="G146" s="10">
        <v>0</v>
      </c>
      <c r="H146" s="10">
        <v>0</v>
      </c>
      <c r="I146" s="9">
        <f t="shared" si="13"/>
        <v>0</v>
      </c>
    </row>
    <row r="147" spans="2:9" ht="18" customHeight="1">
      <c r="B147" s="34" t="s">
        <v>72</v>
      </c>
      <c r="C147" s="35"/>
      <c r="D147" s="7">
        <f>D148+D149+D150</f>
        <v>0</v>
      </c>
      <c r="E147" s="7">
        <f>E148+E149+E150</f>
        <v>0</v>
      </c>
      <c r="F147" s="7">
        <f t="shared" si="12"/>
        <v>0</v>
      </c>
      <c r="G147" s="7">
        <f>G148+G149+G150</f>
        <v>79684.54</v>
      </c>
      <c r="H147" s="7">
        <f>H148+H149+H150</f>
        <v>79684.54</v>
      </c>
      <c r="I147" s="9">
        <f t="shared" si="13"/>
        <v>-79684.54</v>
      </c>
    </row>
    <row r="148" spans="2:9" ht="18" customHeight="1">
      <c r="B148" s="36" t="s">
        <v>73</v>
      </c>
      <c r="C148" s="37"/>
      <c r="D148" s="8">
        <v>0</v>
      </c>
      <c r="E148" s="8">
        <v>0</v>
      </c>
      <c r="F148" s="7">
        <f t="shared" si="12"/>
        <v>0</v>
      </c>
      <c r="G148" s="8">
        <v>0</v>
      </c>
      <c r="H148" s="8">
        <v>0</v>
      </c>
      <c r="I148" s="9">
        <f t="shared" si="13"/>
        <v>0</v>
      </c>
    </row>
    <row r="149" spans="2:9" ht="18" customHeight="1">
      <c r="B149" s="36" t="s">
        <v>74</v>
      </c>
      <c r="C149" s="37"/>
      <c r="D149" s="8">
        <v>0</v>
      </c>
      <c r="E149" s="8">
        <v>0</v>
      </c>
      <c r="F149" s="7">
        <f t="shared" si="12"/>
        <v>0</v>
      </c>
      <c r="G149" s="8">
        <v>79684.54</v>
      </c>
      <c r="H149" s="8">
        <v>79684.54</v>
      </c>
      <c r="I149" s="9">
        <f t="shared" si="13"/>
        <v>-79684.54</v>
      </c>
    </row>
    <row r="150" spans="2:9" s="3" customFormat="1" ht="18" customHeight="1">
      <c r="B150" s="40" t="s">
        <v>75</v>
      </c>
      <c r="C150" s="41"/>
      <c r="D150" s="10">
        <v>0</v>
      </c>
      <c r="E150" s="10">
        <v>0</v>
      </c>
      <c r="F150" s="9">
        <f t="shared" si="12"/>
        <v>0</v>
      </c>
      <c r="G150" s="10">
        <v>0</v>
      </c>
      <c r="H150" s="10">
        <v>0</v>
      </c>
      <c r="I150" s="9">
        <f t="shared" si="13"/>
        <v>0</v>
      </c>
    </row>
    <row r="151" spans="2:9" ht="18" customHeight="1">
      <c r="B151" s="34" t="s">
        <v>76</v>
      </c>
      <c r="C151" s="35"/>
      <c r="D151" s="7">
        <f>SUM(D152:D158)</f>
        <v>6169364.93</v>
      </c>
      <c r="E151" s="7">
        <f>SUM(E152:E158)</f>
        <v>0</v>
      </c>
      <c r="F151" s="7">
        <f t="shared" si="12"/>
        <v>6169364.93</v>
      </c>
      <c r="G151" s="7">
        <f>SUM(G152:G158)</f>
        <v>5845152.25</v>
      </c>
      <c r="H151" s="7">
        <f>SUM(H152:H158)</f>
        <v>5845152.25</v>
      </c>
      <c r="I151" s="9">
        <f t="shared" si="13"/>
        <v>324212.6799999997</v>
      </c>
    </row>
    <row r="152" spans="2:9" ht="18" customHeight="1">
      <c r="B152" s="36" t="s">
        <v>77</v>
      </c>
      <c r="C152" s="37"/>
      <c r="D152" s="8">
        <v>0</v>
      </c>
      <c r="E152" s="8">
        <v>0</v>
      </c>
      <c r="F152" s="7">
        <f t="shared" si="12"/>
        <v>0</v>
      </c>
      <c r="G152" s="8">
        <v>0</v>
      </c>
      <c r="H152" s="8">
        <v>0</v>
      </c>
      <c r="I152" s="9">
        <f t="shared" si="13"/>
        <v>0</v>
      </c>
    </row>
    <row r="153" spans="2:9" ht="18" customHeight="1">
      <c r="B153" s="36" t="s">
        <v>78</v>
      </c>
      <c r="C153" s="37"/>
      <c r="D153" s="8">
        <v>0</v>
      </c>
      <c r="E153" s="8">
        <v>0</v>
      </c>
      <c r="F153" s="7">
        <f t="shared" si="12"/>
        <v>0</v>
      </c>
      <c r="G153" s="8">
        <v>0</v>
      </c>
      <c r="H153" s="8">
        <v>0</v>
      </c>
      <c r="I153" s="9">
        <f t="shared" si="13"/>
        <v>0</v>
      </c>
    </row>
    <row r="154" spans="2:9" ht="18" customHeight="1">
      <c r="B154" s="36" t="s">
        <v>79</v>
      </c>
      <c r="C154" s="37"/>
      <c r="D154" s="8">
        <v>0</v>
      </c>
      <c r="E154" s="8">
        <v>0</v>
      </c>
      <c r="F154" s="7">
        <f t="shared" si="12"/>
        <v>0</v>
      </c>
      <c r="G154" s="8">
        <v>0</v>
      </c>
      <c r="H154" s="8">
        <v>0</v>
      </c>
      <c r="I154" s="9">
        <f t="shared" si="13"/>
        <v>0</v>
      </c>
    </row>
    <row r="155" spans="2:9" ht="18" customHeight="1">
      <c r="B155" s="36" t="s">
        <v>80</v>
      </c>
      <c r="C155" s="37"/>
      <c r="D155" s="8">
        <v>0</v>
      </c>
      <c r="E155" s="8">
        <v>0</v>
      </c>
      <c r="F155" s="7">
        <f t="shared" si="12"/>
        <v>0</v>
      </c>
      <c r="G155" s="8">
        <v>0</v>
      </c>
      <c r="H155" s="8">
        <v>0</v>
      </c>
      <c r="I155" s="9">
        <f t="shared" si="13"/>
        <v>0</v>
      </c>
    </row>
    <row r="156" spans="2:9" ht="18" customHeight="1">
      <c r="B156" s="36" t="s">
        <v>81</v>
      </c>
      <c r="C156" s="37"/>
      <c r="D156" s="8">
        <v>0</v>
      </c>
      <c r="E156" s="8">
        <v>0</v>
      </c>
      <c r="F156" s="7">
        <f t="shared" si="12"/>
        <v>0</v>
      </c>
      <c r="G156" s="8">
        <v>0</v>
      </c>
      <c r="H156" s="8">
        <v>0</v>
      </c>
      <c r="I156" s="9">
        <f t="shared" si="13"/>
        <v>0</v>
      </c>
    </row>
    <row r="157" spans="2:9" ht="18" customHeight="1">
      <c r="B157" s="36" t="s">
        <v>82</v>
      </c>
      <c r="C157" s="37"/>
      <c r="D157" s="8">
        <v>0</v>
      </c>
      <c r="E157" s="8">
        <v>0</v>
      </c>
      <c r="F157" s="7">
        <f t="shared" si="12"/>
        <v>0</v>
      </c>
      <c r="G157" s="8">
        <v>0</v>
      </c>
      <c r="H157" s="8">
        <v>0</v>
      </c>
      <c r="I157" s="9">
        <f t="shared" si="13"/>
        <v>0</v>
      </c>
    </row>
    <row r="158" spans="2:9" s="3" customFormat="1" ht="18" customHeight="1">
      <c r="B158" s="40" t="s">
        <v>83</v>
      </c>
      <c r="C158" s="41"/>
      <c r="D158" s="10">
        <v>6169364.93</v>
      </c>
      <c r="E158" s="10">
        <v>0</v>
      </c>
      <c r="F158" s="9">
        <f t="shared" si="12"/>
        <v>6169364.93</v>
      </c>
      <c r="G158" s="10">
        <v>5845152.25</v>
      </c>
      <c r="H158" s="10">
        <v>5845152.25</v>
      </c>
      <c r="I158" s="9">
        <f t="shared" si="13"/>
        <v>324212.6799999997</v>
      </c>
    </row>
    <row r="159" spans="2:9" ht="18" customHeight="1">
      <c r="B159" s="52"/>
      <c r="C159" s="53"/>
      <c r="D159" s="8"/>
      <c r="E159" s="8"/>
      <c r="F159" s="8"/>
      <c r="G159" s="8"/>
      <c r="H159" s="8"/>
      <c r="I159" s="8"/>
    </row>
    <row r="160" spans="2:9" ht="18" customHeight="1">
      <c r="B160" s="46" t="s">
        <v>85</v>
      </c>
      <c r="C160" s="47"/>
      <c r="D160" s="7">
        <f>D10+D85</f>
        <v>115711752.71999998</v>
      </c>
      <c r="E160" s="7">
        <f>E10+E85</f>
        <v>0</v>
      </c>
      <c r="F160" s="9">
        <f t="shared" si="12"/>
        <v>115711752.71999998</v>
      </c>
      <c r="G160" s="7">
        <f>G10+G85</f>
        <v>66868397.53000001</v>
      </c>
      <c r="H160" s="7">
        <f>H10+H85</f>
        <v>66853354.23000001</v>
      </c>
      <c r="I160" s="9">
        <f t="shared" si="13"/>
        <v>48843355.189999975</v>
      </c>
    </row>
    <row r="161" spans="2:9" ht="18" customHeight="1" thickBot="1">
      <c r="B161" s="48"/>
      <c r="C161" s="49"/>
      <c r="D161" s="11"/>
      <c r="E161" s="11"/>
      <c r="F161" s="11"/>
      <c r="G161" s="11"/>
      <c r="H161" s="11"/>
      <c r="I161" s="11"/>
    </row>
    <row r="169" spans="2:9" ht="15">
      <c r="B169" t="s">
        <v>90</v>
      </c>
      <c r="H169" s="13"/>
      <c r="I169" s="14"/>
    </row>
    <row r="185" spans="2:10" s="54" customFormat="1" ht="26.25">
      <c r="B185" s="55" t="s">
        <v>91</v>
      </c>
      <c r="C185" s="57" t="s">
        <v>92</v>
      </c>
      <c r="D185" s="57"/>
      <c r="E185" s="57" t="s">
        <v>93</v>
      </c>
      <c r="F185" s="57"/>
      <c r="G185" s="57"/>
      <c r="H185" s="57" t="s">
        <v>94</v>
      </c>
      <c r="I185" s="57"/>
      <c r="J185" s="57"/>
    </row>
    <row r="186" spans="2:9" s="54" customFormat="1" ht="26.25">
      <c r="B186" s="56" t="s">
        <v>95</v>
      </c>
      <c r="C186" s="58" t="s">
        <v>96</v>
      </c>
      <c r="D186" s="58"/>
      <c r="E186" s="58" t="s">
        <v>97</v>
      </c>
      <c r="F186" s="58"/>
      <c r="G186" s="58"/>
      <c r="H186" s="58" t="s">
        <v>98</v>
      </c>
      <c r="I186" s="58"/>
    </row>
  </sheetData>
  <sheetProtection/>
  <mergeCells count="165">
    <mergeCell ref="C185:D185"/>
    <mergeCell ref="C186:D186"/>
    <mergeCell ref="H185:J185"/>
    <mergeCell ref="E185:G185"/>
    <mergeCell ref="E186:G186"/>
    <mergeCell ref="H186:I186"/>
    <mergeCell ref="B160:C160"/>
    <mergeCell ref="B161:C161"/>
    <mergeCell ref="B143:C144"/>
    <mergeCell ref="B154:C154"/>
    <mergeCell ref="B155:C155"/>
    <mergeCell ref="B156:C156"/>
    <mergeCell ref="B157:C157"/>
    <mergeCell ref="B158:C158"/>
    <mergeCell ref="B159:C159"/>
    <mergeCell ref="B148:C148"/>
    <mergeCell ref="B149:C149"/>
    <mergeCell ref="B150:C150"/>
    <mergeCell ref="B151:C151"/>
    <mergeCell ref="B152:C152"/>
    <mergeCell ref="B153:C153"/>
    <mergeCell ref="B142:C142"/>
    <mergeCell ref="B145:C145"/>
    <mergeCell ref="B146:C146"/>
    <mergeCell ref="B147:C147"/>
    <mergeCell ref="B136:C136"/>
    <mergeCell ref="B137:C137"/>
    <mergeCell ref="B138:C138"/>
    <mergeCell ref="B139:C139"/>
    <mergeCell ref="B140:C140"/>
    <mergeCell ref="B141:C141"/>
    <mergeCell ref="B130:C130"/>
    <mergeCell ref="B131:C131"/>
    <mergeCell ref="B132:C132"/>
    <mergeCell ref="B133:C133"/>
    <mergeCell ref="B134:C134"/>
    <mergeCell ref="B135:C135"/>
    <mergeCell ref="B124:C124"/>
    <mergeCell ref="B125:C125"/>
    <mergeCell ref="B126:C126"/>
    <mergeCell ref="B127:C127"/>
    <mergeCell ref="B128:C128"/>
    <mergeCell ref="B129:C129"/>
    <mergeCell ref="B118:C118"/>
    <mergeCell ref="B119:C119"/>
    <mergeCell ref="B120:C120"/>
    <mergeCell ref="B121:C121"/>
    <mergeCell ref="B122:C122"/>
    <mergeCell ref="B123:C123"/>
    <mergeCell ref="B112:C112"/>
    <mergeCell ref="B113:C113"/>
    <mergeCell ref="B114:C114"/>
    <mergeCell ref="B115:C115"/>
    <mergeCell ref="B116:C116"/>
    <mergeCell ref="B117:C117"/>
    <mergeCell ref="B106:C106"/>
    <mergeCell ref="B107:C107"/>
    <mergeCell ref="B108:C108"/>
    <mergeCell ref="B109:C109"/>
    <mergeCell ref="B110:C110"/>
    <mergeCell ref="B111:C111"/>
    <mergeCell ref="B100:C100"/>
    <mergeCell ref="B101:C101"/>
    <mergeCell ref="B102:C102"/>
    <mergeCell ref="B103:C103"/>
    <mergeCell ref="B104:C104"/>
    <mergeCell ref="B105:C105"/>
    <mergeCell ref="B94:C94"/>
    <mergeCell ref="B95:C95"/>
    <mergeCell ref="B96:C96"/>
    <mergeCell ref="B97:C97"/>
    <mergeCell ref="B98:C98"/>
    <mergeCell ref="B99:C99"/>
    <mergeCell ref="B88:C88"/>
    <mergeCell ref="B89:C89"/>
    <mergeCell ref="B90:C90"/>
    <mergeCell ref="B91:C91"/>
    <mergeCell ref="B92:C92"/>
    <mergeCell ref="B93:C93"/>
    <mergeCell ref="B82:C82"/>
    <mergeCell ref="B83:C83"/>
    <mergeCell ref="B84:C84"/>
    <mergeCell ref="B85:C85"/>
    <mergeCell ref="B86:C86"/>
    <mergeCell ref="B87:C87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6:C46"/>
    <mergeCell ref="B47:C47"/>
    <mergeCell ref="B48:C48"/>
    <mergeCell ref="B49:C49"/>
    <mergeCell ref="B50:C50"/>
    <mergeCell ref="B51:C51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B28:C28"/>
    <mergeCell ref="B29:C29"/>
    <mergeCell ref="B30:C30"/>
    <mergeCell ref="B31:C31"/>
    <mergeCell ref="B32:C32"/>
    <mergeCell ref="B33:C33"/>
    <mergeCell ref="B22:C22"/>
    <mergeCell ref="B23:C23"/>
    <mergeCell ref="B24:C24"/>
    <mergeCell ref="B25:C25"/>
    <mergeCell ref="B26:C26"/>
    <mergeCell ref="B27:C27"/>
    <mergeCell ref="B16:C16"/>
    <mergeCell ref="B17:C17"/>
    <mergeCell ref="B18:C1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B2:I2"/>
    <mergeCell ref="B3:I3"/>
    <mergeCell ref="B4:I4"/>
    <mergeCell ref="B5:I5"/>
    <mergeCell ref="B6:I6"/>
    <mergeCell ref="B7:C9"/>
    <mergeCell ref="D7:H8"/>
    <mergeCell ref="I7:I9"/>
  </mergeCells>
  <printOptions/>
  <pageMargins left="0.7086614173228347" right="0.7086614173228347" top="0.7480314960629921" bottom="0.7480314960629921" header="0.31496062992125984" footer="0.31496062992125984"/>
  <pageSetup fitToHeight="8" fitToWidth="1" horizontalDpi="600" verticalDpi="600" orientation="landscape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Briseida</dc:creator>
  <cp:keywords/>
  <dc:description/>
  <cp:lastModifiedBy>Christian</cp:lastModifiedBy>
  <cp:lastPrinted>2018-07-27T21:36:08Z</cp:lastPrinted>
  <dcterms:created xsi:type="dcterms:W3CDTF">2017-10-20T15:56:44Z</dcterms:created>
  <dcterms:modified xsi:type="dcterms:W3CDTF">2018-07-27T21:36:24Z</dcterms:modified>
  <cp:category/>
  <cp:version/>
  <cp:contentType/>
  <cp:contentStatus/>
</cp:coreProperties>
</file>